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70" yWindow="570" windowWidth="19440" windowHeight="11190"/>
  </bookViews>
  <sheets>
    <sheet name="טבלאות סיכום" sheetId="6" r:id="rId1"/>
  </sheets>
  <calcPr calcId="125725"/>
</workbook>
</file>

<file path=xl/calcChain.xml><?xml version="1.0" encoding="utf-8"?>
<calcChain xmlns="http://schemas.openxmlformats.org/spreadsheetml/2006/main">
  <c r="Q3" i="6"/>
  <c r="R3"/>
  <c r="S3" s="1"/>
  <c r="Q4"/>
  <c r="R4"/>
  <c r="S4" s="1"/>
  <c r="Q5"/>
  <c r="R5"/>
  <c r="Q6"/>
  <c r="R6"/>
  <c r="Q7"/>
  <c r="R7"/>
  <c r="Q8"/>
  <c r="S8" s="1"/>
  <c r="R8"/>
  <c r="Q9"/>
  <c r="R9"/>
  <c r="S9" s="1"/>
  <c r="Q10"/>
  <c r="R10"/>
  <c r="S10" s="1"/>
  <c r="Q11"/>
  <c r="R11"/>
  <c r="S11" s="1"/>
  <c r="Q13"/>
  <c r="R13"/>
  <c r="S13" s="1"/>
  <c r="Q14"/>
  <c r="R14"/>
  <c r="S14" s="1"/>
  <c r="Q15"/>
  <c r="R15"/>
  <c r="S15" s="1"/>
  <c r="Q16"/>
  <c r="R16"/>
  <c r="S16" s="1"/>
  <c r="Q17"/>
  <c r="R17"/>
  <c r="Q18"/>
  <c r="R18"/>
  <c r="Q19"/>
  <c r="R19"/>
  <c r="Q20"/>
  <c r="S20" s="1"/>
  <c r="R20"/>
  <c r="Q21"/>
  <c r="R21"/>
  <c r="S21" s="1"/>
  <c r="Q22"/>
  <c r="R22"/>
  <c r="S22" s="1"/>
  <c r="Q27"/>
  <c r="R27"/>
  <c r="Q28"/>
  <c r="R28"/>
  <c r="S28" s="1"/>
  <c r="Q29"/>
  <c r="R29"/>
  <c r="Q30"/>
  <c r="R30"/>
  <c r="Q31"/>
  <c r="R31"/>
  <c r="Q32"/>
  <c r="R32"/>
  <c r="S32" s="1"/>
  <c r="Q33"/>
  <c r="R33"/>
  <c r="S33" s="1"/>
  <c r="Q34"/>
  <c r="R34"/>
  <c r="Q35"/>
  <c r="R35"/>
  <c r="S35" s="1"/>
  <c r="Q36"/>
  <c r="R36"/>
  <c r="S36" s="1"/>
  <c r="Q38"/>
  <c r="R38"/>
  <c r="Q39"/>
  <c r="R39"/>
  <c r="Q40"/>
  <c r="R40"/>
  <c r="S40" s="1"/>
  <c r="Q41"/>
  <c r="R41"/>
  <c r="S41" s="1"/>
  <c r="Q42"/>
  <c r="R42"/>
  <c r="Q43"/>
  <c r="R43"/>
  <c r="S43" s="1"/>
  <c r="Q44"/>
  <c r="R44"/>
  <c r="S44" s="1"/>
  <c r="Q45"/>
  <c r="R45"/>
  <c r="Q46"/>
  <c r="R46"/>
  <c r="Q47"/>
  <c r="R47"/>
  <c r="S2"/>
  <c r="R2"/>
  <c r="Q2"/>
  <c r="D51"/>
  <c r="E51"/>
  <c r="F51"/>
  <c r="G51"/>
  <c r="H51"/>
  <c r="I51"/>
  <c r="J51"/>
  <c r="K51"/>
  <c r="L51"/>
  <c r="M51"/>
  <c r="N51"/>
  <c r="O51"/>
  <c r="P51"/>
  <c r="D52"/>
  <c r="E52"/>
  <c r="F52"/>
  <c r="G52"/>
  <c r="H52"/>
  <c r="I52"/>
  <c r="J52"/>
  <c r="K52"/>
  <c r="L52"/>
  <c r="M52"/>
  <c r="N52"/>
  <c r="O52"/>
  <c r="P52"/>
  <c r="D53"/>
  <c r="F53"/>
  <c r="G53"/>
  <c r="H53"/>
  <c r="I53"/>
  <c r="J53"/>
  <c r="K53"/>
  <c r="L53"/>
  <c r="N53"/>
  <c r="O53"/>
  <c r="P53"/>
  <c r="F54"/>
  <c r="G54"/>
  <c r="J54"/>
  <c r="K54"/>
  <c r="N54"/>
  <c r="P54"/>
  <c r="D55"/>
  <c r="E55"/>
  <c r="G55"/>
  <c r="I55"/>
  <c r="J55"/>
  <c r="K55"/>
  <c r="L55"/>
  <c r="M55"/>
  <c r="N55"/>
  <c r="O55"/>
  <c r="P55"/>
  <c r="D56"/>
  <c r="E56"/>
  <c r="F56"/>
  <c r="G56"/>
  <c r="H56"/>
  <c r="I56"/>
  <c r="J56"/>
  <c r="K56"/>
  <c r="L56"/>
  <c r="M56"/>
  <c r="N56"/>
  <c r="O56"/>
  <c r="P56"/>
  <c r="D57"/>
  <c r="E57"/>
  <c r="F57"/>
  <c r="G57"/>
  <c r="H57"/>
  <c r="I57"/>
  <c r="K57"/>
  <c r="L57"/>
  <c r="M57"/>
  <c r="N57"/>
  <c r="O57"/>
  <c r="P57"/>
  <c r="D58"/>
  <c r="E58"/>
  <c r="F58"/>
  <c r="G58"/>
  <c r="K58"/>
  <c r="D59"/>
  <c r="E59"/>
  <c r="K59"/>
  <c r="N59"/>
  <c r="O59"/>
  <c r="P59"/>
  <c r="D60"/>
  <c r="E60"/>
  <c r="F60"/>
  <c r="G60"/>
  <c r="K60"/>
  <c r="L60"/>
  <c r="M60"/>
  <c r="N60"/>
  <c r="O60"/>
  <c r="P60"/>
  <c r="C52"/>
  <c r="C55"/>
  <c r="C56"/>
  <c r="C57"/>
  <c r="C59"/>
  <c r="C60"/>
  <c r="C51"/>
  <c r="S47" l="1"/>
  <c r="S38"/>
  <c r="S30"/>
  <c r="S42"/>
  <c r="S34"/>
  <c r="S27"/>
  <c r="S46"/>
  <c r="S39"/>
  <c r="S31"/>
  <c r="S29"/>
  <c r="S45"/>
  <c r="S18"/>
  <c r="S6"/>
  <c r="S19"/>
  <c r="S17"/>
  <c r="S7"/>
  <c r="S5"/>
</calcChain>
</file>

<file path=xl/sharedStrings.xml><?xml version="1.0" encoding="utf-8"?>
<sst xmlns="http://schemas.openxmlformats.org/spreadsheetml/2006/main" count="107" uniqueCount="55">
  <si>
    <t>ויקטורי</t>
  </si>
  <si>
    <t>חצי חינם</t>
  </si>
  <si>
    <t>טיב טעם</t>
  </si>
  <si>
    <t>יוחננוף</t>
  </si>
  <si>
    <t>יינות ביתן</t>
  </si>
  <si>
    <t>יש בשכונה</t>
  </si>
  <si>
    <t>יש חסד</t>
  </si>
  <si>
    <t>מגה בעיר</t>
  </si>
  <si>
    <t>מחסני השוק</t>
  </si>
  <si>
    <t>סאלח דבאח</t>
  </si>
  <si>
    <t>רמי לוי</t>
  </si>
  <si>
    <t>שופרסל דיל</t>
  </si>
  <si>
    <t>שופרסל שלי</t>
  </si>
  <si>
    <t>שוק העיר</t>
  </si>
  <si>
    <t>מסקרפונה גבינת שמנת מתוקה קשה בסגנון איטלקי 40% מחלבות גד 250 גרם</t>
  </si>
  <si>
    <t>גבינה בולגרית מעודנת 5% צוריאל 250 גרם</t>
  </si>
  <si>
    <t>ריקוטה פרסקה 9% שומן מחלבות גד במשקל</t>
  </si>
  <si>
    <t>גבינה צהובה 26% עלמה במשקל</t>
  </si>
  <si>
    <t>גבינת גאודה חצי קשה 27% מהדרין עלמה 400 גרם</t>
  </si>
  <si>
    <t>גבינת שמנת 32% פילדלפיה 200 גרם</t>
  </si>
  <si>
    <t>גבינה בולגרית 24% פיראוס 250 גרם</t>
  </si>
  <si>
    <t>גבינה בולגרית 5% פיראוס 250 גרם</t>
  </si>
  <si>
    <t>גבינה צפתית מעודנת פיראוס 5% תנובה 200 גרם</t>
  </si>
  <si>
    <t>גבינה בולגרית מעודנת מחלב בקר 5% משק צוריאל במשקל</t>
  </si>
  <si>
    <t>גבינה כבשים ברי פקאן מחלבות גד 120 גרם</t>
  </si>
  <si>
    <t>גבינת ריקוטה פרסקה 9% מחלבות גד 300 גרם</t>
  </si>
  <si>
    <t>פרוסות גבינה צהובה נעם 28% טרה 360 גרם</t>
  </si>
  <si>
    <t>גבינת מסקרפונה במשקל</t>
  </si>
  <si>
    <t>גבינה צהובה נעם 28% טרה במשקל</t>
  </si>
  <si>
    <t>גבינת שמנת טבעית 25% - 30% במשקל</t>
  </si>
  <si>
    <t>גבינת ברי פקאן 23% מחלב כבשים במשקל</t>
  </si>
  <si>
    <t>גבינה בולגרית מעודנת 5% במשקל</t>
  </si>
  <si>
    <t>גבינה בולגרית 24% במשקל</t>
  </si>
  <si>
    <t>גבינה צפתית 5% מעודנת במשקל</t>
  </si>
  <si>
    <t>משקל בגרמים</t>
  </si>
  <si>
    <t>מחירים משוקללים ל- 100 גרם גבינה</t>
  </si>
  <si>
    <t>גבינות במשקל</t>
  </si>
  <si>
    <t>גבינות ארוזות</t>
  </si>
  <si>
    <t>המחיר הזול</t>
  </si>
  <si>
    <t>המחיר היקר</t>
  </si>
  <si>
    <t>פער באחוזים</t>
  </si>
  <si>
    <t>פער באחוזים בין גבינה ארוזה ובמשקל</t>
  </si>
  <si>
    <t xml:space="preserve">גבינה בולגרית 24% </t>
  </si>
  <si>
    <t xml:space="preserve">גבינה בולגרית 5% </t>
  </si>
  <si>
    <t xml:space="preserve">גבינה בולגרית מעודנת 5% צוריאל </t>
  </si>
  <si>
    <t xml:space="preserve">גבינה צהובה חצי קשה 26-27% עלמה </t>
  </si>
  <si>
    <t>גבינה צהובה נעם 28% טרה</t>
  </si>
  <si>
    <t>גבינה צפתית 5% מעודנת</t>
  </si>
  <si>
    <t>גבינת ברי פקאן מחלב כבשים</t>
  </si>
  <si>
    <t>גבינת מסקרפונה</t>
  </si>
  <si>
    <t>גבינת שמנת 25-32%</t>
  </si>
  <si>
    <t>גבינת ריקוטה פרסקה 9% מחלבות גד</t>
  </si>
  <si>
    <t>סוג גבינה / רשת</t>
  </si>
  <si>
    <t>מחיר גבינות ארוזות (בממוצע רשתי)</t>
  </si>
  <si>
    <t>מחיר גבינות במשקל (בממוצע רשתי)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</si>
</sst>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rgb="FF000000"/>
      <name val="Calibri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0" fontId="4" fillId="2" borderId="0" xfId="0" applyFont="1" applyFill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9" fontId="2" fillId="0" borderId="1" xfId="1" applyFont="1" applyBorder="1" applyAlignment="1">
      <alignment horizontal="center"/>
    </xf>
    <xf numFmtId="9" fontId="2" fillId="2" borderId="1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rightToLeft="1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2" sqref="A12"/>
    </sheetView>
  </sheetViews>
  <sheetFormatPr defaultRowHeight="12.75"/>
  <cols>
    <col min="1" max="1" width="58.7109375" style="1" bestFit="1" customWidth="1"/>
    <col min="2" max="2" width="11.85546875" style="1" bestFit="1" customWidth="1"/>
    <col min="3" max="3" width="6.5703125" style="1" bestFit="1" customWidth="1"/>
    <col min="4" max="4" width="7.85546875" style="1" bestFit="1" customWidth="1"/>
    <col min="5" max="5" width="7.5703125" style="1" bestFit="1" customWidth="1"/>
    <col min="6" max="6" width="7.5703125" style="1" customWidth="1"/>
    <col min="7" max="7" width="8.7109375" style="1" bestFit="1" customWidth="1"/>
    <col min="8" max="8" width="9.28515625" style="1" bestFit="1" customWidth="1"/>
    <col min="9" max="9" width="6.85546875" style="1" bestFit="1" customWidth="1"/>
    <col min="10" max="10" width="8.28515625" style="1" bestFit="1" customWidth="1"/>
    <col min="11" max="11" width="10.5703125" style="1" bestFit="1" customWidth="1"/>
    <col min="12" max="12" width="10.140625" style="1" bestFit="1" customWidth="1"/>
    <col min="13" max="13" width="7.85546875" style="1" customWidth="1"/>
    <col min="14" max="14" width="10.140625" style="1" bestFit="1" customWidth="1"/>
    <col min="15" max="15" width="10.5703125" style="1" bestFit="1" customWidth="1"/>
    <col min="16" max="16" width="8.42578125" style="1" bestFit="1" customWidth="1"/>
    <col min="17" max="17" width="9.85546875" style="4" bestFit="1" customWidth="1"/>
    <col min="18" max="18" width="10.42578125" style="4" bestFit="1" customWidth="1"/>
    <col min="19" max="19" width="11" style="4" bestFit="1" customWidth="1"/>
    <col min="20" max="16384" width="9.140625" style="1"/>
  </cols>
  <sheetData>
    <row r="1" spans="1:19">
      <c r="A1" s="7" t="s">
        <v>53</v>
      </c>
      <c r="B1" s="8" t="s">
        <v>34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8" t="s">
        <v>38</v>
      </c>
      <c r="R1" s="8" t="s">
        <v>39</v>
      </c>
      <c r="S1" s="8" t="s">
        <v>40</v>
      </c>
    </row>
    <row r="2" spans="1:19">
      <c r="A2" s="9" t="s">
        <v>20</v>
      </c>
      <c r="B2" s="10">
        <v>250</v>
      </c>
      <c r="C2" s="11">
        <v>14.600000000000012</v>
      </c>
      <c r="D2" s="11">
        <v>14.9</v>
      </c>
      <c r="E2" s="11">
        <v>23.267999999999994</v>
      </c>
      <c r="F2" s="11">
        <v>16.747058823529414</v>
      </c>
      <c r="G2" s="11">
        <v>13.070731707317062</v>
      </c>
      <c r="H2" s="11">
        <v>17.900000000000002</v>
      </c>
      <c r="I2" s="11">
        <v>17.900000000000002</v>
      </c>
      <c r="J2" s="11">
        <v>14.900000000000018</v>
      </c>
      <c r="K2" s="11">
        <v>13.708571428571434</v>
      </c>
      <c r="L2" s="11">
        <v>9.9</v>
      </c>
      <c r="M2" s="11">
        <v>12.89999999999999</v>
      </c>
      <c r="N2" s="11">
        <v>17.180000000000007</v>
      </c>
      <c r="O2" s="11">
        <v>18.149999999999988</v>
      </c>
      <c r="P2" s="11">
        <v>17.021111111111114</v>
      </c>
      <c r="Q2" s="12">
        <f>MIN(C2:P2)</f>
        <v>9.9</v>
      </c>
      <c r="R2" s="12">
        <f>MAX(C2:P2)</f>
        <v>23.267999999999994</v>
      </c>
      <c r="S2" s="13">
        <f>R2/Q2-1</f>
        <v>1.3503030303030297</v>
      </c>
    </row>
    <row r="3" spans="1:19">
      <c r="A3" s="9" t="s">
        <v>21</v>
      </c>
      <c r="B3" s="10">
        <v>250</v>
      </c>
      <c r="C3" s="11">
        <v>13.744186046511627</v>
      </c>
      <c r="D3" s="11">
        <v>14.9</v>
      </c>
      <c r="E3" s="11">
        <v>22.81111111111111</v>
      </c>
      <c r="F3" s="11">
        <v>16.424666666666671</v>
      </c>
      <c r="G3" s="11">
        <v>13.066666666666658</v>
      </c>
      <c r="H3" s="11">
        <v>17.900000000000002</v>
      </c>
      <c r="I3" s="11">
        <v>17.900000000000002</v>
      </c>
      <c r="J3" s="11">
        <v>14.900000000000022</v>
      </c>
      <c r="K3" s="11">
        <v>12.830434782608696</v>
      </c>
      <c r="L3" s="11">
        <v>9.9</v>
      </c>
      <c r="M3" s="11">
        <v>12.89999999999999</v>
      </c>
      <c r="N3" s="11">
        <v>16.43000000000001</v>
      </c>
      <c r="O3" s="11">
        <v>18.150000000000016</v>
      </c>
      <c r="P3" s="11">
        <v>17.030000000000005</v>
      </c>
      <c r="Q3" s="12">
        <f t="shared" ref="Q3:Q47" si="0">MIN(C3:P3)</f>
        <v>9.9</v>
      </c>
      <c r="R3" s="12">
        <f t="shared" ref="R3:R47" si="1">MAX(C3:P3)</f>
        <v>22.81111111111111</v>
      </c>
      <c r="S3" s="13">
        <f t="shared" ref="S3:S47" si="2">R3/Q3-1</f>
        <v>1.3041526374859704</v>
      </c>
    </row>
    <row r="4" spans="1:19">
      <c r="A4" s="9" t="s">
        <v>15</v>
      </c>
      <c r="B4" s="10">
        <v>250</v>
      </c>
      <c r="C4" s="11">
        <v>14.899999999999991</v>
      </c>
      <c r="D4" s="11">
        <v>9.9</v>
      </c>
      <c r="E4" s="11">
        <v>16.173913043478255</v>
      </c>
      <c r="F4" s="11">
        <v>16.430000000000003</v>
      </c>
      <c r="G4" s="11">
        <v>14.307894736842094</v>
      </c>
      <c r="H4" s="11">
        <v>14</v>
      </c>
      <c r="I4" s="11">
        <v>14</v>
      </c>
      <c r="J4" s="11">
        <v>14.900000000000013</v>
      </c>
      <c r="K4" s="11">
        <v>14.900000000000004</v>
      </c>
      <c r="L4" s="11">
        <v>15.9</v>
      </c>
      <c r="M4" s="11">
        <v>15.149999999999988</v>
      </c>
      <c r="N4" s="11">
        <v>14.900000000000015</v>
      </c>
      <c r="O4" s="11">
        <v>14.899999999999984</v>
      </c>
      <c r="P4" s="11">
        <v>16.900000000000002</v>
      </c>
      <c r="Q4" s="12">
        <f t="shared" si="0"/>
        <v>9.9</v>
      </c>
      <c r="R4" s="12">
        <f t="shared" si="1"/>
        <v>16.900000000000002</v>
      </c>
      <c r="S4" s="13">
        <f t="shared" si="2"/>
        <v>0.70707070707070718</v>
      </c>
    </row>
    <row r="5" spans="1:19">
      <c r="A5" s="9" t="s">
        <v>18</v>
      </c>
      <c r="B5" s="10">
        <v>400</v>
      </c>
      <c r="C5" s="11">
        <v>15.899999999999988</v>
      </c>
      <c r="D5" s="11"/>
      <c r="E5" s="11"/>
      <c r="F5" s="11">
        <v>14.893750000000004</v>
      </c>
      <c r="G5" s="11">
        <v>15.221428571428575</v>
      </c>
      <c r="H5" s="11"/>
      <c r="I5" s="11"/>
      <c r="J5" s="11">
        <v>14.900000000000016</v>
      </c>
      <c r="K5" s="11">
        <v>15.899999999999997</v>
      </c>
      <c r="L5" s="11">
        <v>16.8</v>
      </c>
      <c r="M5" s="11"/>
      <c r="N5" s="11">
        <v>15.5</v>
      </c>
      <c r="O5" s="11"/>
      <c r="P5" s="11">
        <v>15.681818181818185</v>
      </c>
      <c r="Q5" s="12">
        <f t="shared" si="0"/>
        <v>14.893750000000004</v>
      </c>
      <c r="R5" s="12">
        <f t="shared" si="1"/>
        <v>16.8</v>
      </c>
      <c r="S5" s="13">
        <f t="shared" si="2"/>
        <v>0.12798992866135106</v>
      </c>
    </row>
    <row r="6" spans="1:19">
      <c r="A6" s="9" t="s">
        <v>26</v>
      </c>
      <c r="B6" s="10">
        <v>360</v>
      </c>
      <c r="C6" s="11">
        <v>18.899999999999988</v>
      </c>
      <c r="D6" s="11">
        <v>19.900000000000002</v>
      </c>
      <c r="E6" s="11">
        <v>22.1</v>
      </c>
      <c r="F6" s="11">
        <v>18.899999999999999</v>
      </c>
      <c r="G6" s="11">
        <v>19.987179487179493</v>
      </c>
      <c r="H6" s="11">
        <v>19.900000000000002</v>
      </c>
      <c r="I6" s="11">
        <v>18.900000000000002</v>
      </c>
      <c r="J6" s="11">
        <v>20.299999999999972</v>
      </c>
      <c r="K6" s="11">
        <v>19.399999999999995</v>
      </c>
      <c r="L6" s="11">
        <v>20.5</v>
      </c>
      <c r="M6" s="11">
        <v>18.899999999999984</v>
      </c>
      <c r="N6" s="11">
        <v>19.400000000000031</v>
      </c>
      <c r="O6" s="11">
        <v>19.900000000000006</v>
      </c>
      <c r="P6" s="11">
        <v>19.700000000000003</v>
      </c>
      <c r="Q6" s="12">
        <f t="shared" si="0"/>
        <v>18.899999999999984</v>
      </c>
      <c r="R6" s="12">
        <f t="shared" si="1"/>
        <v>22.1</v>
      </c>
      <c r="S6" s="13">
        <f t="shared" si="2"/>
        <v>0.16931216931217041</v>
      </c>
    </row>
    <row r="7" spans="1:19">
      <c r="A7" s="9" t="s">
        <v>22</v>
      </c>
      <c r="B7" s="10">
        <v>200</v>
      </c>
      <c r="C7" s="11">
        <v>9.4331818181818079</v>
      </c>
      <c r="D7" s="11">
        <v>9.9</v>
      </c>
      <c r="E7" s="11">
        <v>15.199999999999996</v>
      </c>
      <c r="F7" s="11">
        <v>10.677857142857146</v>
      </c>
      <c r="G7" s="11">
        <v>8.068674698795169</v>
      </c>
      <c r="H7" s="11">
        <v>14.900000000000002</v>
      </c>
      <c r="I7" s="11">
        <v>13.900000000000004</v>
      </c>
      <c r="J7" s="11">
        <v>8.9096153846153694</v>
      </c>
      <c r="K7" s="11">
        <v>9.5334782608695612</v>
      </c>
      <c r="L7" s="11">
        <v>10.9</v>
      </c>
      <c r="M7" s="11">
        <v>7.8999999999999959</v>
      </c>
      <c r="N7" s="11">
        <v>11.630000000000011</v>
      </c>
      <c r="O7" s="11">
        <v>12.679999999999978</v>
      </c>
      <c r="P7" s="11">
        <v>10.682</v>
      </c>
      <c r="Q7" s="12">
        <f t="shared" si="0"/>
        <v>7.8999999999999959</v>
      </c>
      <c r="R7" s="12">
        <f t="shared" si="1"/>
        <v>15.199999999999996</v>
      </c>
      <c r="S7" s="13">
        <f t="shared" si="2"/>
        <v>0.92405063291139289</v>
      </c>
    </row>
    <row r="8" spans="1:19">
      <c r="A8" s="9" t="s">
        <v>24</v>
      </c>
      <c r="B8" s="10">
        <v>120</v>
      </c>
      <c r="C8" s="11">
        <v>20.937037037037026</v>
      </c>
      <c r="D8" s="11">
        <v>13.269999999999998</v>
      </c>
      <c r="E8" s="11">
        <v>23.288888888888881</v>
      </c>
      <c r="F8" s="11">
        <v>13.924000000000003</v>
      </c>
      <c r="G8" s="11">
        <v>21.307692307692307</v>
      </c>
      <c r="H8" s="11">
        <v>14</v>
      </c>
      <c r="I8" s="11">
        <v>14</v>
      </c>
      <c r="J8" s="11"/>
      <c r="K8" s="11">
        <v>13.270000000000001</v>
      </c>
      <c r="L8" s="11">
        <v>21.066666666666666</v>
      </c>
      <c r="M8" s="11">
        <v>11.531860465116273</v>
      </c>
      <c r="N8" s="11">
        <v>12.600000000000012</v>
      </c>
      <c r="O8" s="11">
        <v>13.800000000000004</v>
      </c>
      <c r="P8" s="11">
        <v>14.599999999999998</v>
      </c>
      <c r="Q8" s="12">
        <f t="shared" si="0"/>
        <v>11.531860465116273</v>
      </c>
      <c r="R8" s="12">
        <f t="shared" si="1"/>
        <v>23.288888888888881</v>
      </c>
      <c r="S8" s="13">
        <f t="shared" si="2"/>
        <v>1.0195257269490439</v>
      </c>
    </row>
    <row r="9" spans="1:19">
      <c r="A9" s="9" t="s">
        <v>14</v>
      </c>
      <c r="B9" s="10">
        <v>250</v>
      </c>
      <c r="C9" s="11">
        <v>20.945238095238082</v>
      </c>
      <c r="D9" s="11">
        <v>13.269999999999998</v>
      </c>
      <c r="E9" s="11">
        <v>22.435714285714276</v>
      </c>
      <c r="F9" s="11">
        <v>13.926470588235299</v>
      </c>
      <c r="G9" s="11">
        <v>21.196875000000009</v>
      </c>
      <c r="H9" s="11"/>
      <c r="I9" s="11"/>
      <c r="J9" s="11"/>
      <c r="K9" s="11">
        <v>11.330000000000004</v>
      </c>
      <c r="L9" s="11">
        <v>20.974999999999998</v>
      </c>
      <c r="M9" s="11">
        <v>13.5</v>
      </c>
      <c r="N9" s="11">
        <v>13.799999999999974</v>
      </c>
      <c r="O9" s="11">
        <v>14.330000000000013</v>
      </c>
      <c r="P9" s="11">
        <v>14.466999999999999</v>
      </c>
      <c r="Q9" s="12">
        <f t="shared" si="0"/>
        <v>11.330000000000004</v>
      </c>
      <c r="R9" s="12">
        <f t="shared" si="1"/>
        <v>22.435714285714276</v>
      </c>
      <c r="S9" s="13">
        <f t="shared" si="2"/>
        <v>0.98020426175765829</v>
      </c>
    </row>
    <row r="10" spans="1:19">
      <c r="A10" s="9" t="s">
        <v>19</v>
      </c>
      <c r="B10" s="10">
        <v>200</v>
      </c>
      <c r="C10" s="11">
        <v>19.099999999999998</v>
      </c>
      <c r="D10" s="11">
        <v>19.899999999999999</v>
      </c>
      <c r="E10" s="11">
        <v>19.127272727272722</v>
      </c>
      <c r="F10" s="11"/>
      <c r="G10" s="11"/>
      <c r="H10" s="11"/>
      <c r="I10" s="11"/>
      <c r="J10" s="11"/>
      <c r="K10" s="11">
        <v>19.2</v>
      </c>
      <c r="L10" s="11"/>
      <c r="M10" s="11"/>
      <c r="N10" s="11">
        <v>19.100000000000012</v>
      </c>
      <c r="O10" s="11">
        <v>20.100000000000012</v>
      </c>
      <c r="P10" s="11">
        <v>17.899999999999999</v>
      </c>
      <c r="Q10" s="12">
        <f t="shared" si="0"/>
        <v>17.899999999999999</v>
      </c>
      <c r="R10" s="12">
        <f t="shared" si="1"/>
        <v>20.100000000000012</v>
      </c>
      <c r="S10" s="13">
        <f t="shared" si="2"/>
        <v>0.12290502793296176</v>
      </c>
    </row>
    <row r="11" spans="1:19">
      <c r="A11" s="9" t="s">
        <v>25</v>
      </c>
      <c r="B11" s="10">
        <v>300</v>
      </c>
      <c r="C11" s="11">
        <v>17.615384615384617</v>
      </c>
      <c r="D11" s="11">
        <v>12.208333333333334</v>
      </c>
      <c r="E11" s="11">
        <v>18.519047619047612</v>
      </c>
      <c r="F11" s="11">
        <v>11.925384615384617</v>
      </c>
      <c r="G11" s="11">
        <v>16.388679245283008</v>
      </c>
      <c r="H11" s="11">
        <v>13.900000000000002</v>
      </c>
      <c r="I11" s="11">
        <v>13.9</v>
      </c>
      <c r="J11" s="11"/>
      <c r="K11" s="11">
        <v>11.47</v>
      </c>
      <c r="L11" s="11">
        <v>18.05</v>
      </c>
      <c r="M11" s="11">
        <v>11.633714285714296</v>
      </c>
      <c r="N11" s="11">
        <v>11.730000000000013</v>
      </c>
      <c r="O11" s="11">
        <v>12.330000000000002</v>
      </c>
      <c r="P11" s="11">
        <v>12.599999999999998</v>
      </c>
      <c r="Q11" s="12">
        <f t="shared" si="0"/>
        <v>11.47</v>
      </c>
      <c r="R11" s="12">
        <f t="shared" si="1"/>
        <v>18.519047619047612</v>
      </c>
      <c r="S11" s="13">
        <f t="shared" si="2"/>
        <v>0.61456387262838796</v>
      </c>
    </row>
    <row r="12" spans="1:19">
      <c r="A12" s="7" t="s">
        <v>54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3"/>
    </row>
    <row r="13" spans="1:19">
      <c r="A13" s="9" t="s">
        <v>32</v>
      </c>
      <c r="B13" s="10">
        <v>1000</v>
      </c>
      <c r="C13" s="11">
        <v>39.266666666666666</v>
      </c>
      <c r="D13" s="11">
        <v>19</v>
      </c>
      <c r="E13" s="11">
        <v>58.426315789473676</v>
      </c>
      <c r="F13" s="11">
        <v>40</v>
      </c>
      <c r="G13" s="11">
        <v>35.518437499999976</v>
      </c>
      <c r="H13" s="11">
        <v>39</v>
      </c>
      <c r="I13" s="11">
        <v>55</v>
      </c>
      <c r="J13" s="11">
        <v>48.878333333333316</v>
      </c>
      <c r="K13" s="11">
        <v>40.430434782608693</v>
      </c>
      <c r="L13" s="11">
        <v>37.425000000000004</v>
      </c>
      <c r="M13" s="11">
        <v>40.233333333333363</v>
      </c>
      <c r="N13" s="11">
        <v>41.46</v>
      </c>
      <c r="O13" s="11">
        <v>43.324324324324323</v>
      </c>
      <c r="P13" s="11">
        <v>44.125</v>
      </c>
      <c r="Q13" s="12">
        <f t="shared" si="0"/>
        <v>19</v>
      </c>
      <c r="R13" s="12">
        <f t="shared" si="1"/>
        <v>58.426315789473676</v>
      </c>
      <c r="S13" s="13">
        <f t="shared" si="2"/>
        <v>2.075069252077562</v>
      </c>
    </row>
    <row r="14" spans="1:19">
      <c r="A14" s="9" t="s">
        <v>31</v>
      </c>
      <c r="B14" s="10">
        <v>1000</v>
      </c>
      <c r="C14" s="11">
        <v>19.90909090909091</v>
      </c>
      <c r="D14" s="11">
        <v>19</v>
      </c>
      <c r="E14" s="11">
        <v>40.911538461538449</v>
      </c>
      <c r="F14" s="11">
        <v>30.588235294117649</v>
      </c>
      <c r="G14" s="11">
        <v>30.819841269841262</v>
      </c>
      <c r="H14" s="11">
        <v>39</v>
      </c>
      <c r="I14" s="11">
        <v>55</v>
      </c>
      <c r="J14" s="11">
        <v>34.140845070422536</v>
      </c>
      <c r="K14" s="11">
        <v>21.6</v>
      </c>
      <c r="L14" s="11">
        <v>19</v>
      </c>
      <c r="M14" s="11">
        <v>19.081818181818178</v>
      </c>
      <c r="N14" s="11">
        <v>35</v>
      </c>
      <c r="O14" s="11">
        <v>39</v>
      </c>
      <c r="P14" s="11">
        <v>40</v>
      </c>
      <c r="Q14" s="12">
        <f t="shared" si="0"/>
        <v>19</v>
      </c>
      <c r="R14" s="12">
        <f t="shared" si="1"/>
        <v>55</v>
      </c>
      <c r="S14" s="13">
        <f t="shared" si="2"/>
        <v>1.8947368421052633</v>
      </c>
    </row>
    <row r="15" spans="1:19">
      <c r="A15" s="9" t="s">
        <v>23</v>
      </c>
      <c r="B15" s="10">
        <v>1000</v>
      </c>
      <c r="C15" s="11"/>
      <c r="D15" s="11">
        <v>29</v>
      </c>
      <c r="E15" s="11"/>
      <c r="F15" s="11">
        <v>34</v>
      </c>
      <c r="G15" s="11">
        <v>33.32999999999997</v>
      </c>
      <c r="H15" s="11">
        <v>39</v>
      </c>
      <c r="I15" s="11">
        <v>39</v>
      </c>
      <c r="J15" s="11">
        <v>33.32999999999997</v>
      </c>
      <c r="K15" s="11">
        <v>49.899999999999991</v>
      </c>
      <c r="L15" s="11">
        <v>29.9</v>
      </c>
      <c r="M15" s="11"/>
      <c r="N15" s="11">
        <v>39</v>
      </c>
      <c r="O15" s="11">
        <v>39</v>
      </c>
      <c r="P15" s="11">
        <v>31.9</v>
      </c>
      <c r="Q15" s="12">
        <f t="shared" si="0"/>
        <v>29</v>
      </c>
      <c r="R15" s="12">
        <f t="shared" si="1"/>
        <v>49.899999999999991</v>
      </c>
      <c r="S15" s="13">
        <f t="shared" si="2"/>
        <v>0.72068965517241357</v>
      </c>
    </row>
    <row r="16" spans="1:19">
      <c r="A16" s="9" t="s">
        <v>17</v>
      </c>
      <c r="B16" s="10">
        <v>1000</v>
      </c>
      <c r="C16" s="11"/>
      <c r="D16" s="11">
        <v>30</v>
      </c>
      <c r="E16" s="11"/>
      <c r="F16" s="11">
        <v>30</v>
      </c>
      <c r="G16" s="11">
        <v>32.067796610169495</v>
      </c>
      <c r="H16" s="11"/>
      <c r="I16" s="11"/>
      <c r="J16" s="11">
        <v>34</v>
      </c>
      <c r="K16" s="11">
        <v>19</v>
      </c>
      <c r="L16" s="11"/>
      <c r="M16" s="11"/>
      <c r="N16" s="11">
        <v>35</v>
      </c>
      <c r="O16" s="11"/>
      <c r="P16" s="11">
        <v>29</v>
      </c>
      <c r="Q16" s="12">
        <f t="shared" si="0"/>
        <v>19</v>
      </c>
      <c r="R16" s="12">
        <f t="shared" si="1"/>
        <v>35</v>
      </c>
      <c r="S16" s="13">
        <f t="shared" si="2"/>
        <v>0.84210526315789469</v>
      </c>
    </row>
    <row r="17" spans="1:19">
      <c r="A17" s="9" t="s">
        <v>28</v>
      </c>
      <c r="B17" s="10">
        <v>1000</v>
      </c>
      <c r="C17" s="11">
        <v>39.053488372093021</v>
      </c>
      <c r="D17" s="11">
        <v>38</v>
      </c>
      <c r="E17" s="11">
        <v>41.3</v>
      </c>
      <c r="F17" s="11"/>
      <c r="G17" s="11">
        <v>36.32999999999997</v>
      </c>
      <c r="H17" s="11"/>
      <c r="I17" s="11">
        <v>35</v>
      </c>
      <c r="J17" s="11">
        <v>36.329999999999963</v>
      </c>
      <c r="K17" s="11">
        <v>39.899999999999984</v>
      </c>
      <c r="L17" s="11">
        <v>41.3</v>
      </c>
      <c r="M17" s="11">
        <v>36.96666666666669</v>
      </c>
      <c r="N17" s="11">
        <v>37</v>
      </c>
      <c r="O17" s="11">
        <v>37</v>
      </c>
      <c r="P17" s="11">
        <v>37</v>
      </c>
      <c r="Q17" s="12">
        <f t="shared" si="0"/>
        <v>35</v>
      </c>
      <c r="R17" s="12">
        <f t="shared" si="1"/>
        <v>41.3</v>
      </c>
      <c r="S17" s="13">
        <f t="shared" si="2"/>
        <v>0.17999999999999994</v>
      </c>
    </row>
    <row r="18" spans="1:19">
      <c r="A18" s="9" t="s">
        <v>33</v>
      </c>
      <c r="B18" s="10">
        <v>1000</v>
      </c>
      <c r="C18" s="11">
        <v>35.227272727272727</v>
      </c>
      <c r="D18" s="11">
        <v>21.5</v>
      </c>
      <c r="E18" s="11">
        <v>52.899999999999984</v>
      </c>
      <c r="F18" s="11">
        <v>40.4</v>
      </c>
      <c r="G18" s="11">
        <v>33.329999999999977</v>
      </c>
      <c r="H18" s="11">
        <v>39</v>
      </c>
      <c r="I18" s="11">
        <v>39</v>
      </c>
      <c r="J18" s="11">
        <v>33.376388888888854</v>
      </c>
      <c r="K18" s="11">
        <v>40.494999999999997</v>
      </c>
      <c r="L18" s="11">
        <v>45</v>
      </c>
      <c r="M18" s="11">
        <v>40.412820512820531</v>
      </c>
      <c r="N18" s="11">
        <v>39</v>
      </c>
      <c r="O18" s="11">
        <v>44</v>
      </c>
      <c r="P18" s="11">
        <v>38.340000000000003</v>
      </c>
      <c r="Q18" s="12">
        <f t="shared" si="0"/>
        <v>21.5</v>
      </c>
      <c r="R18" s="12">
        <f t="shared" si="1"/>
        <v>52.899999999999984</v>
      </c>
      <c r="S18" s="13">
        <f t="shared" si="2"/>
        <v>1.4604651162790692</v>
      </c>
    </row>
    <row r="19" spans="1:19">
      <c r="A19" s="9" t="s">
        <v>30</v>
      </c>
      <c r="B19" s="10">
        <v>1000</v>
      </c>
      <c r="C19" s="11">
        <v>128</v>
      </c>
      <c r="D19" s="11">
        <v>99</v>
      </c>
      <c r="E19" s="11">
        <v>142.60000000000002</v>
      </c>
      <c r="F19" s="11">
        <v>90.3</v>
      </c>
      <c r="G19" s="11">
        <v>135</v>
      </c>
      <c r="H19" s="11">
        <v>99</v>
      </c>
      <c r="I19" s="11">
        <v>99</v>
      </c>
      <c r="J19" s="11">
        <v>135</v>
      </c>
      <c r="K19" s="11">
        <v>99</v>
      </c>
      <c r="L19" s="11">
        <v>109</v>
      </c>
      <c r="M19" s="11">
        <v>98.9</v>
      </c>
      <c r="N19" s="11">
        <v>99</v>
      </c>
      <c r="O19" s="11">
        <v>99</v>
      </c>
      <c r="P19" s="11">
        <v>129</v>
      </c>
      <c r="Q19" s="12">
        <f t="shared" si="0"/>
        <v>90.3</v>
      </c>
      <c r="R19" s="12">
        <f t="shared" si="1"/>
        <v>142.60000000000002</v>
      </c>
      <c r="S19" s="13">
        <f t="shared" si="2"/>
        <v>0.57918050941306776</v>
      </c>
    </row>
    <row r="20" spans="1:19">
      <c r="A20" s="9" t="s">
        <v>27</v>
      </c>
      <c r="B20" s="10">
        <v>1000</v>
      </c>
      <c r="C20" s="11"/>
      <c r="D20" s="11">
        <v>59</v>
      </c>
      <c r="E20" s="11">
        <v>80.566666666666663</v>
      </c>
      <c r="F20" s="11">
        <v>50</v>
      </c>
      <c r="G20" s="11">
        <v>50</v>
      </c>
      <c r="H20" s="11"/>
      <c r="I20" s="11"/>
      <c r="J20" s="11">
        <v>71</v>
      </c>
      <c r="K20" s="11">
        <v>55.9</v>
      </c>
      <c r="L20" s="11"/>
      <c r="M20" s="11"/>
      <c r="N20" s="11"/>
      <c r="O20" s="11"/>
      <c r="P20" s="11"/>
      <c r="Q20" s="12">
        <f t="shared" si="0"/>
        <v>50</v>
      </c>
      <c r="R20" s="12">
        <f t="shared" si="1"/>
        <v>80.566666666666663</v>
      </c>
      <c r="S20" s="13">
        <f t="shared" si="2"/>
        <v>0.61133333333333328</v>
      </c>
    </row>
    <row r="21" spans="1:19">
      <c r="A21" s="9" t="s">
        <v>29</v>
      </c>
      <c r="B21" s="10">
        <v>1000</v>
      </c>
      <c r="C21" s="11">
        <v>38.758139534883718</v>
      </c>
      <c r="D21" s="11">
        <v>29</v>
      </c>
      <c r="E21" s="11">
        <v>34.275999999999982</v>
      </c>
      <c r="F21" s="11">
        <v>34.375</v>
      </c>
      <c r="G21" s="11">
        <v>33.894137931034464</v>
      </c>
      <c r="H21" s="11">
        <v>35</v>
      </c>
      <c r="I21" s="11">
        <v>35</v>
      </c>
      <c r="J21" s="11">
        <v>35</v>
      </c>
      <c r="K21" s="11">
        <v>36.213636363636361</v>
      </c>
      <c r="L21" s="11">
        <v>39</v>
      </c>
      <c r="M21" s="11">
        <v>19.62222222222222</v>
      </c>
      <c r="N21" s="11">
        <v>33.909090909090907</v>
      </c>
      <c r="O21" s="11">
        <v>38.072463768115945</v>
      </c>
      <c r="P21" s="11">
        <v>39</v>
      </c>
      <c r="Q21" s="12">
        <f t="shared" si="0"/>
        <v>19.62222222222222</v>
      </c>
      <c r="R21" s="12">
        <f t="shared" si="1"/>
        <v>39</v>
      </c>
      <c r="S21" s="13">
        <f t="shared" si="2"/>
        <v>0.98754246885617247</v>
      </c>
    </row>
    <row r="22" spans="1:19">
      <c r="A22" s="9" t="s">
        <v>16</v>
      </c>
      <c r="B22" s="10">
        <v>1000</v>
      </c>
      <c r="C22" s="11">
        <v>40</v>
      </c>
      <c r="D22" s="11">
        <v>40</v>
      </c>
      <c r="E22" s="11">
        <v>46.899999999999991</v>
      </c>
      <c r="F22" s="11">
        <v>40</v>
      </c>
      <c r="G22" s="11">
        <v>40.952380952380949</v>
      </c>
      <c r="H22" s="11"/>
      <c r="I22" s="11"/>
      <c r="J22" s="11">
        <v>45</v>
      </c>
      <c r="K22" s="11">
        <v>29.9</v>
      </c>
      <c r="L22" s="11">
        <v>45</v>
      </c>
      <c r="M22" s="11">
        <v>44.9</v>
      </c>
      <c r="N22" s="11">
        <v>44</v>
      </c>
      <c r="O22" s="11">
        <v>45</v>
      </c>
      <c r="P22" s="11">
        <v>39</v>
      </c>
      <c r="Q22" s="12">
        <f t="shared" si="0"/>
        <v>29.9</v>
      </c>
      <c r="R22" s="12">
        <f t="shared" si="1"/>
        <v>46.899999999999991</v>
      </c>
      <c r="S22" s="13">
        <f t="shared" si="2"/>
        <v>0.56856187290969884</v>
      </c>
    </row>
    <row r="23" spans="1:19">
      <c r="Q23" s="3"/>
      <c r="R23" s="3"/>
      <c r="S23" s="5"/>
    </row>
    <row r="24" spans="1:19" ht="15">
      <c r="A24" s="6" t="s">
        <v>35</v>
      </c>
      <c r="Q24" s="3"/>
      <c r="R24" s="3"/>
      <c r="S24" s="5"/>
    </row>
    <row r="25" spans="1:19">
      <c r="Q25" s="3"/>
      <c r="R25" s="3"/>
      <c r="S25" s="5"/>
    </row>
    <row r="26" spans="1:19" s="2" customFormat="1">
      <c r="A26" s="7" t="s">
        <v>37</v>
      </c>
      <c r="B26" s="8" t="s">
        <v>34</v>
      </c>
      <c r="C26" s="7" t="s">
        <v>0</v>
      </c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8" t="s">
        <v>38</v>
      </c>
      <c r="R26" s="8" t="s">
        <v>39</v>
      </c>
      <c r="S26" s="8" t="s">
        <v>40</v>
      </c>
    </row>
    <row r="27" spans="1:19">
      <c r="A27" s="9" t="s">
        <v>20</v>
      </c>
      <c r="B27" s="10">
        <v>250</v>
      </c>
      <c r="C27" s="11">
        <v>5.8400000000000052</v>
      </c>
      <c r="D27" s="11">
        <v>5.96</v>
      </c>
      <c r="E27" s="11">
        <v>9.3071999999999981</v>
      </c>
      <c r="F27" s="11">
        <v>6.6988235294117651</v>
      </c>
      <c r="G27" s="11">
        <v>5.228292682926825</v>
      </c>
      <c r="H27" s="11">
        <v>7.160000000000001</v>
      </c>
      <c r="I27" s="11">
        <v>7.160000000000001</v>
      </c>
      <c r="J27" s="11">
        <v>5.9600000000000071</v>
      </c>
      <c r="K27" s="11">
        <v>5.4834285714285729</v>
      </c>
      <c r="L27" s="11">
        <v>3.9600000000000004</v>
      </c>
      <c r="M27" s="11">
        <v>5.1599999999999957</v>
      </c>
      <c r="N27" s="11">
        <v>6.8720000000000034</v>
      </c>
      <c r="O27" s="11">
        <v>7.2599999999999953</v>
      </c>
      <c r="P27" s="11">
        <v>6.8084444444444463</v>
      </c>
      <c r="Q27" s="12">
        <f t="shared" si="0"/>
        <v>3.9600000000000004</v>
      </c>
      <c r="R27" s="12">
        <f t="shared" si="1"/>
        <v>9.3071999999999981</v>
      </c>
      <c r="S27" s="13">
        <f t="shared" si="2"/>
        <v>1.3503030303030297</v>
      </c>
    </row>
    <row r="28" spans="1:19">
      <c r="A28" s="9" t="s">
        <v>21</v>
      </c>
      <c r="B28" s="10">
        <v>250</v>
      </c>
      <c r="C28" s="11">
        <v>5.4976744186046513</v>
      </c>
      <c r="D28" s="11">
        <v>5.96</v>
      </c>
      <c r="E28" s="11">
        <v>9.1244444444444426</v>
      </c>
      <c r="F28" s="11">
        <v>6.5698666666666679</v>
      </c>
      <c r="G28" s="11">
        <v>5.226666666666663</v>
      </c>
      <c r="H28" s="11">
        <v>7.160000000000001</v>
      </c>
      <c r="I28" s="11">
        <v>7.160000000000001</v>
      </c>
      <c r="J28" s="11">
        <v>5.960000000000008</v>
      </c>
      <c r="K28" s="11">
        <v>5.1321739130434789</v>
      </c>
      <c r="L28" s="11">
        <v>3.9600000000000004</v>
      </c>
      <c r="M28" s="11">
        <v>5.1599999999999957</v>
      </c>
      <c r="N28" s="11">
        <v>6.5720000000000045</v>
      </c>
      <c r="O28" s="11">
        <v>7.2600000000000069</v>
      </c>
      <c r="P28" s="11">
        <v>6.8120000000000012</v>
      </c>
      <c r="Q28" s="12">
        <f t="shared" si="0"/>
        <v>3.9600000000000004</v>
      </c>
      <c r="R28" s="12">
        <f t="shared" si="1"/>
        <v>9.1244444444444426</v>
      </c>
      <c r="S28" s="13">
        <f t="shared" si="2"/>
        <v>1.30415263748597</v>
      </c>
    </row>
    <row r="29" spans="1:19">
      <c r="A29" s="9" t="s">
        <v>15</v>
      </c>
      <c r="B29" s="10">
        <v>250</v>
      </c>
      <c r="C29" s="11">
        <v>5.9599999999999964</v>
      </c>
      <c r="D29" s="11">
        <v>3.9600000000000004</v>
      </c>
      <c r="E29" s="11">
        <v>6.4695652173913016</v>
      </c>
      <c r="F29" s="11">
        <v>6.5720000000000018</v>
      </c>
      <c r="G29" s="11">
        <v>5.723157894736838</v>
      </c>
      <c r="H29" s="11">
        <v>5.6000000000000005</v>
      </c>
      <c r="I29" s="11">
        <v>5.6000000000000005</v>
      </c>
      <c r="J29" s="11">
        <v>5.9600000000000053</v>
      </c>
      <c r="K29" s="11">
        <v>5.9600000000000017</v>
      </c>
      <c r="L29" s="11">
        <v>6.36</v>
      </c>
      <c r="M29" s="11">
        <v>6.0599999999999952</v>
      </c>
      <c r="N29" s="11">
        <v>5.9600000000000053</v>
      </c>
      <c r="O29" s="11">
        <v>5.9599999999999937</v>
      </c>
      <c r="P29" s="11">
        <v>6.7600000000000007</v>
      </c>
      <c r="Q29" s="12">
        <f t="shared" si="0"/>
        <v>3.9600000000000004</v>
      </c>
      <c r="R29" s="12">
        <f t="shared" si="1"/>
        <v>6.7600000000000007</v>
      </c>
      <c r="S29" s="13">
        <f t="shared" si="2"/>
        <v>0.70707070707070696</v>
      </c>
    </row>
    <row r="30" spans="1:19">
      <c r="A30" s="9" t="s">
        <v>18</v>
      </c>
      <c r="B30" s="10">
        <v>400</v>
      </c>
      <c r="C30" s="11">
        <v>3.9749999999999974</v>
      </c>
      <c r="D30" s="11"/>
      <c r="E30" s="11"/>
      <c r="F30" s="11">
        <v>3.7234375000000015</v>
      </c>
      <c r="G30" s="11">
        <v>3.8053571428571438</v>
      </c>
      <c r="H30" s="11"/>
      <c r="I30" s="11"/>
      <c r="J30" s="11">
        <v>3.7250000000000041</v>
      </c>
      <c r="K30" s="11">
        <v>3.9749999999999992</v>
      </c>
      <c r="L30" s="11">
        <v>4.2</v>
      </c>
      <c r="M30" s="11"/>
      <c r="N30" s="11">
        <v>3.875</v>
      </c>
      <c r="O30" s="11"/>
      <c r="P30" s="11">
        <v>3.9204545454545463</v>
      </c>
      <c r="Q30" s="12">
        <f t="shared" si="0"/>
        <v>3.7234375000000015</v>
      </c>
      <c r="R30" s="12">
        <f t="shared" si="1"/>
        <v>4.2</v>
      </c>
      <c r="S30" s="13">
        <f t="shared" si="2"/>
        <v>0.12798992866135084</v>
      </c>
    </row>
    <row r="31" spans="1:19">
      <c r="A31" s="9" t="s">
        <v>26</v>
      </c>
      <c r="B31" s="10">
        <v>360</v>
      </c>
      <c r="C31" s="11">
        <v>5.2499999999999964</v>
      </c>
      <c r="D31" s="11">
        <v>5.5277777777777786</v>
      </c>
      <c r="E31" s="11">
        <v>6.1388888888888893</v>
      </c>
      <c r="F31" s="11">
        <v>5.25</v>
      </c>
      <c r="G31" s="11">
        <v>5.5519943019943039</v>
      </c>
      <c r="H31" s="11">
        <v>5.5277777777777786</v>
      </c>
      <c r="I31" s="11">
        <v>5.2500000000000009</v>
      </c>
      <c r="J31" s="11">
        <v>5.6388888888888813</v>
      </c>
      <c r="K31" s="11">
        <v>5.3888888888888875</v>
      </c>
      <c r="L31" s="11">
        <v>5.6944444444444446</v>
      </c>
      <c r="M31" s="11">
        <v>5.2499999999999956</v>
      </c>
      <c r="N31" s="11">
        <v>5.3888888888888973</v>
      </c>
      <c r="O31" s="11">
        <v>5.5277777777777795</v>
      </c>
      <c r="P31" s="11">
        <v>5.4722222222222232</v>
      </c>
      <c r="Q31" s="12">
        <f t="shared" si="0"/>
        <v>5.2499999999999956</v>
      </c>
      <c r="R31" s="12">
        <f t="shared" si="1"/>
        <v>6.1388888888888893</v>
      </c>
      <c r="S31" s="13">
        <f t="shared" si="2"/>
        <v>0.16931216931217041</v>
      </c>
    </row>
    <row r="32" spans="1:19">
      <c r="A32" s="9" t="s">
        <v>22</v>
      </c>
      <c r="B32" s="10">
        <v>200</v>
      </c>
      <c r="C32" s="11">
        <v>4.7165909090909039</v>
      </c>
      <c r="D32" s="11">
        <v>4.95</v>
      </c>
      <c r="E32" s="11">
        <v>7.5999999999999988</v>
      </c>
      <c r="F32" s="11">
        <v>5.338928571428573</v>
      </c>
      <c r="G32" s="11">
        <v>4.0343373493975845</v>
      </c>
      <c r="H32" s="11">
        <v>7.4500000000000011</v>
      </c>
      <c r="I32" s="11">
        <v>6.950000000000002</v>
      </c>
      <c r="J32" s="11">
        <v>4.4548076923076847</v>
      </c>
      <c r="K32" s="11">
        <v>4.7667391304347806</v>
      </c>
      <c r="L32" s="11">
        <v>5.45</v>
      </c>
      <c r="M32" s="11">
        <v>3.949999999999998</v>
      </c>
      <c r="N32" s="11">
        <v>5.8150000000000057</v>
      </c>
      <c r="O32" s="11">
        <v>6.3399999999999883</v>
      </c>
      <c r="P32" s="11">
        <v>5.3410000000000002</v>
      </c>
      <c r="Q32" s="12">
        <f t="shared" si="0"/>
        <v>3.949999999999998</v>
      </c>
      <c r="R32" s="12">
        <f t="shared" si="1"/>
        <v>7.5999999999999988</v>
      </c>
      <c r="S32" s="13">
        <f t="shared" si="2"/>
        <v>0.92405063291139311</v>
      </c>
    </row>
    <row r="33" spans="1:19">
      <c r="A33" s="9" t="s">
        <v>24</v>
      </c>
      <c r="B33" s="10">
        <v>120</v>
      </c>
      <c r="C33" s="11">
        <v>17.447530864197521</v>
      </c>
      <c r="D33" s="11">
        <v>11.058333333333332</v>
      </c>
      <c r="E33" s="11">
        <v>19.407407407407401</v>
      </c>
      <c r="F33" s="11">
        <v>11.603333333333337</v>
      </c>
      <c r="G33" s="11">
        <v>17.756410256410255</v>
      </c>
      <c r="H33" s="11">
        <v>11.666666666666666</v>
      </c>
      <c r="I33" s="11">
        <v>11.666666666666666</v>
      </c>
      <c r="J33" s="11"/>
      <c r="K33" s="11">
        <v>11.058333333333334</v>
      </c>
      <c r="L33" s="11">
        <v>17.555555555555554</v>
      </c>
      <c r="M33" s="11">
        <v>9.6098837209302275</v>
      </c>
      <c r="N33" s="11">
        <v>10.500000000000011</v>
      </c>
      <c r="O33" s="11">
        <v>11.500000000000004</v>
      </c>
      <c r="P33" s="11">
        <v>12.166666666666664</v>
      </c>
      <c r="Q33" s="12">
        <f t="shared" si="0"/>
        <v>9.6098837209302275</v>
      </c>
      <c r="R33" s="12">
        <f t="shared" si="1"/>
        <v>19.407407407407401</v>
      </c>
      <c r="S33" s="13">
        <f t="shared" si="2"/>
        <v>1.0195257269490439</v>
      </c>
    </row>
    <row r="34" spans="1:19">
      <c r="A34" s="9" t="s">
        <v>14</v>
      </c>
      <c r="B34" s="10">
        <v>250</v>
      </c>
      <c r="C34" s="11">
        <v>8.3780952380952325</v>
      </c>
      <c r="D34" s="11">
        <v>5.3079999999999989</v>
      </c>
      <c r="E34" s="11">
        <v>8.9742857142857115</v>
      </c>
      <c r="F34" s="11">
        <v>5.5705882352941192</v>
      </c>
      <c r="G34" s="11">
        <v>8.4787500000000051</v>
      </c>
      <c r="H34" s="11"/>
      <c r="I34" s="11"/>
      <c r="J34" s="11"/>
      <c r="K34" s="11">
        <v>4.5320000000000009</v>
      </c>
      <c r="L34" s="11">
        <v>8.3899999999999988</v>
      </c>
      <c r="M34" s="11">
        <v>5.4</v>
      </c>
      <c r="N34" s="11">
        <v>5.5199999999999898</v>
      </c>
      <c r="O34" s="11">
        <v>5.7320000000000055</v>
      </c>
      <c r="P34" s="11">
        <v>5.7867999999999995</v>
      </c>
      <c r="Q34" s="12">
        <f t="shared" si="0"/>
        <v>4.5320000000000009</v>
      </c>
      <c r="R34" s="12">
        <f t="shared" si="1"/>
        <v>8.9742857142857115</v>
      </c>
      <c r="S34" s="13">
        <f t="shared" si="2"/>
        <v>0.98020426175765873</v>
      </c>
    </row>
    <row r="35" spans="1:19">
      <c r="A35" s="9" t="s">
        <v>19</v>
      </c>
      <c r="B35" s="10">
        <v>200</v>
      </c>
      <c r="C35" s="11">
        <v>9.5499999999999989</v>
      </c>
      <c r="D35" s="11">
        <v>9.9499999999999993</v>
      </c>
      <c r="E35" s="11">
        <v>9.5636363636363608</v>
      </c>
      <c r="F35" s="11"/>
      <c r="G35" s="11"/>
      <c r="H35" s="11"/>
      <c r="I35" s="11"/>
      <c r="J35" s="11"/>
      <c r="K35" s="11">
        <v>9.6</v>
      </c>
      <c r="L35" s="11"/>
      <c r="M35" s="11"/>
      <c r="N35" s="11">
        <v>9.550000000000006</v>
      </c>
      <c r="O35" s="11">
        <v>10.050000000000006</v>
      </c>
      <c r="P35" s="11">
        <v>8.9499999999999993</v>
      </c>
      <c r="Q35" s="12">
        <f t="shared" si="0"/>
        <v>8.9499999999999993</v>
      </c>
      <c r="R35" s="12">
        <f t="shared" si="1"/>
        <v>10.050000000000006</v>
      </c>
      <c r="S35" s="13">
        <f t="shared" si="2"/>
        <v>0.12290502793296176</v>
      </c>
    </row>
    <row r="36" spans="1:19">
      <c r="A36" s="9" t="s">
        <v>25</v>
      </c>
      <c r="B36" s="10">
        <v>300</v>
      </c>
      <c r="C36" s="11">
        <v>5.8717948717948723</v>
      </c>
      <c r="D36" s="11">
        <v>4.0694444444444446</v>
      </c>
      <c r="E36" s="11">
        <v>6.1730158730158706</v>
      </c>
      <c r="F36" s="11">
        <v>3.9751282051282062</v>
      </c>
      <c r="G36" s="11">
        <v>5.4628930817610026</v>
      </c>
      <c r="H36" s="11">
        <v>4.6333333333333337</v>
      </c>
      <c r="I36" s="11">
        <v>4.6333333333333337</v>
      </c>
      <c r="J36" s="11"/>
      <c r="K36" s="11">
        <v>3.8233333333333333</v>
      </c>
      <c r="L36" s="11">
        <v>6.0166666666666666</v>
      </c>
      <c r="M36" s="11">
        <v>3.8779047619047651</v>
      </c>
      <c r="N36" s="11">
        <v>3.9100000000000046</v>
      </c>
      <c r="O36" s="11">
        <v>4.1100000000000003</v>
      </c>
      <c r="P36" s="11">
        <v>4.1999999999999993</v>
      </c>
      <c r="Q36" s="12">
        <f t="shared" si="0"/>
        <v>3.8233333333333333</v>
      </c>
      <c r="R36" s="12">
        <f t="shared" si="1"/>
        <v>6.1730158730158706</v>
      </c>
      <c r="S36" s="13">
        <f t="shared" si="2"/>
        <v>0.61456387262838819</v>
      </c>
    </row>
    <row r="37" spans="1:19">
      <c r="A37" s="7" t="s">
        <v>36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  <c r="S37" s="13"/>
    </row>
    <row r="38" spans="1:19">
      <c r="A38" s="9" t="s">
        <v>32</v>
      </c>
      <c r="B38" s="10">
        <v>1000</v>
      </c>
      <c r="C38" s="11">
        <v>3.9266666666666663</v>
      </c>
      <c r="D38" s="11">
        <v>1.9</v>
      </c>
      <c r="E38" s="11">
        <v>5.8426315789473673</v>
      </c>
      <c r="F38" s="11">
        <v>4</v>
      </c>
      <c r="G38" s="11">
        <v>3.551843749999998</v>
      </c>
      <c r="H38" s="11">
        <v>3.9</v>
      </c>
      <c r="I38" s="11">
        <v>5.5</v>
      </c>
      <c r="J38" s="11">
        <v>4.8878333333333313</v>
      </c>
      <c r="K38" s="11">
        <v>4.0430434782608691</v>
      </c>
      <c r="L38" s="11">
        <v>3.7425000000000006</v>
      </c>
      <c r="M38" s="11">
        <v>4.0233333333333361</v>
      </c>
      <c r="N38" s="11">
        <v>4.1460000000000008</v>
      </c>
      <c r="O38" s="11">
        <v>4.3324324324324319</v>
      </c>
      <c r="P38" s="11">
        <v>4.4124999999999996</v>
      </c>
      <c r="Q38" s="12">
        <f t="shared" si="0"/>
        <v>1.9</v>
      </c>
      <c r="R38" s="12">
        <f t="shared" si="1"/>
        <v>5.8426315789473673</v>
      </c>
      <c r="S38" s="13">
        <f t="shared" si="2"/>
        <v>2.075069252077562</v>
      </c>
    </row>
    <row r="39" spans="1:19">
      <c r="A39" s="9" t="s">
        <v>31</v>
      </c>
      <c r="B39" s="10">
        <v>1000</v>
      </c>
      <c r="C39" s="11">
        <v>1.9909090909090912</v>
      </c>
      <c r="D39" s="11">
        <v>1.9</v>
      </c>
      <c r="E39" s="11">
        <v>4.091153846153845</v>
      </c>
      <c r="F39" s="11">
        <v>3.0588235294117649</v>
      </c>
      <c r="G39" s="11">
        <v>3.0819841269841262</v>
      </c>
      <c r="H39" s="11">
        <v>3.9</v>
      </c>
      <c r="I39" s="11">
        <v>5.5</v>
      </c>
      <c r="J39" s="11">
        <v>3.4140845070422539</v>
      </c>
      <c r="K39" s="11">
        <v>2.16</v>
      </c>
      <c r="L39" s="11">
        <v>1.9</v>
      </c>
      <c r="M39" s="11">
        <v>1.908181818181818</v>
      </c>
      <c r="N39" s="11">
        <v>3.5000000000000004</v>
      </c>
      <c r="O39" s="11">
        <v>3.9</v>
      </c>
      <c r="P39" s="11">
        <v>4</v>
      </c>
      <c r="Q39" s="12">
        <f t="shared" si="0"/>
        <v>1.9</v>
      </c>
      <c r="R39" s="12">
        <f t="shared" si="1"/>
        <v>5.5</v>
      </c>
      <c r="S39" s="13">
        <f t="shared" si="2"/>
        <v>1.8947368421052633</v>
      </c>
    </row>
    <row r="40" spans="1:19">
      <c r="A40" s="9" t="s">
        <v>23</v>
      </c>
      <c r="B40" s="10">
        <v>1000</v>
      </c>
      <c r="C40" s="11"/>
      <c r="D40" s="11">
        <v>2.9000000000000004</v>
      </c>
      <c r="E40" s="11"/>
      <c r="F40" s="11">
        <v>3.4000000000000004</v>
      </c>
      <c r="G40" s="11">
        <v>3.3329999999999971</v>
      </c>
      <c r="H40" s="11">
        <v>3.9</v>
      </c>
      <c r="I40" s="11">
        <v>3.9</v>
      </c>
      <c r="J40" s="11">
        <v>3.3329999999999971</v>
      </c>
      <c r="K40" s="11">
        <v>4.9899999999999993</v>
      </c>
      <c r="L40" s="11">
        <v>2.9899999999999998</v>
      </c>
      <c r="M40" s="11"/>
      <c r="N40" s="11">
        <v>3.9</v>
      </c>
      <c r="O40" s="11">
        <v>3.9</v>
      </c>
      <c r="P40" s="11">
        <v>3.19</v>
      </c>
      <c r="Q40" s="12">
        <f t="shared" si="0"/>
        <v>2.9000000000000004</v>
      </c>
      <c r="R40" s="12">
        <f t="shared" si="1"/>
        <v>4.9899999999999993</v>
      </c>
      <c r="S40" s="13">
        <f t="shared" si="2"/>
        <v>0.72068965517241335</v>
      </c>
    </row>
    <row r="41" spans="1:19">
      <c r="A41" s="9" t="s">
        <v>17</v>
      </c>
      <c r="B41" s="10">
        <v>1000</v>
      </c>
      <c r="C41" s="11"/>
      <c r="D41" s="11">
        <v>3</v>
      </c>
      <c r="E41" s="11"/>
      <c r="F41" s="11">
        <v>3</v>
      </c>
      <c r="G41" s="11">
        <v>3.2067796610169492</v>
      </c>
      <c r="H41" s="11"/>
      <c r="I41" s="11"/>
      <c r="J41" s="11">
        <v>3.4000000000000004</v>
      </c>
      <c r="K41" s="11">
        <v>1.9</v>
      </c>
      <c r="L41" s="11"/>
      <c r="M41" s="11"/>
      <c r="N41" s="11">
        <v>3.5000000000000004</v>
      </c>
      <c r="O41" s="11"/>
      <c r="P41" s="11">
        <v>2.9000000000000004</v>
      </c>
      <c r="Q41" s="12">
        <f t="shared" si="0"/>
        <v>1.9</v>
      </c>
      <c r="R41" s="12">
        <f t="shared" si="1"/>
        <v>3.5000000000000004</v>
      </c>
      <c r="S41" s="13">
        <f t="shared" si="2"/>
        <v>0.84210526315789513</v>
      </c>
    </row>
    <row r="42" spans="1:19">
      <c r="A42" s="9" t="s">
        <v>28</v>
      </c>
      <c r="B42" s="10">
        <v>1000</v>
      </c>
      <c r="C42" s="11">
        <v>3.9053488372093019</v>
      </c>
      <c r="D42" s="11">
        <v>3.8</v>
      </c>
      <c r="E42" s="11">
        <v>4.13</v>
      </c>
      <c r="F42" s="11"/>
      <c r="G42" s="11">
        <v>3.6329999999999965</v>
      </c>
      <c r="H42" s="11"/>
      <c r="I42" s="11">
        <v>3.5000000000000004</v>
      </c>
      <c r="J42" s="11">
        <v>3.632999999999996</v>
      </c>
      <c r="K42" s="11">
        <v>3.9899999999999984</v>
      </c>
      <c r="L42" s="11">
        <v>4.13</v>
      </c>
      <c r="M42" s="11">
        <v>3.696666666666669</v>
      </c>
      <c r="N42" s="11">
        <v>3.6999999999999997</v>
      </c>
      <c r="O42" s="11">
        <v>3.6999999999999997</v>
      </c>
      <c r="P42" s="11">
        <v>3.6999999999999997</v>
      </c>
      <c r="Q42" s="12">
        <f t="shared" si="0"/>
        <v>3.5000000000000004</v>
      </c>
      <c r="R42" s="12">
        <f t="shared" si="1"/>
        <v>4.13</v>
      </c>
      <c r="S42" s="13">
        <f t="shared" si="2"/>
        <v>0.17999999999999972</v>
      </c>
    </row>
    <row r="43" spans="1:19">
      <c r="A43" s="9" t="s">
        <v>33</v>
      </c>
      <c r="B43" s="10">
        <v>1000</v>
      </c>
      <c r="C43" s="11">
        <v>3.5227272727272725</v>
      </c>
      <c r="D43" s="11">
        <v>2.15</v>
      </c>
      <c r="E43" s="11">
        <v>5.2899999999999983</v>
      </c>
      <c r="F43" s="11">
        <v>4.04</v>
      </c>
      <c r="G43" s="11">
        <v>3.332999999999998</v>
      </c>
      <c r="H43" s="11">
        <v>3.9</v>
      </c>
      <c r="I43" s="11">
        <v>3.9</v>
      </c>
      <c r="J43" s="11">
        <v>3.3376388888888853</v>
      </c>
      <c r="K43" s="11">
        <v>4.0494999999999992</v>
      </c>
      <c r="L43" s="11">
        <v>4.5</v>
      </c>
      <c r="M43" s="11">
        <v>4.0412820512820531</v>
      </c>
      <c r="N43" s="11">
        <v>3.9</v>
      </c>
      <c r="O43" s="11">
        <v>4.3999999999999995</v>
      </c>
      <c r="P43" s="11">
        <v>3.8340000000000005</v>
      </c>
      <c r="Q43" s="12">
        <f t="shared" si="0"/>
        <v>2.15</v>
      </c>
      <c r="R43" s="12">
        <f t="shared" si="1"/>
        <v>5.2899999999999983</v>
      </c>
      <c r="S43" s="13">
        <f t="shared" si="2"/>
        <v>1.4604651162790692</v>
      </c>
    </row>
    <row r="44" spans="1:19">
      <c r="A44" s="9" t="s">
        <v>30</v>
      </c>
      <c r="B44" s="10">
        <v>1000</v>
      </c>
      <c r="C44" s="11">
        <v>12.8</v>
      </c>
      <c r="D44" s="11">
        <v>9.9</v>
      </c>
      <c r="E44" s="11">
        <v>14.260000000000003</v>
      </c>
      <c r="F44" s="11">
        <v>9.0299999999999994</v>
      </c>
      <c r="G44" s="11">
        <v>13.5</v>
      </c>
      <c r="H44" s="11">
        <v>9.9</v>
      </c>
      <c r="I44" s="11">
        <v>9.9</v>
      </c>
      <c r="J44" s="11">
        <v>13.5</v>
      </c>
      <c r="K44" s="11">
        <v>9.9</v>
      </c>
      <c r="L44" s="11">
        <v>10.9</v>
      </c>
      <c r="M44" s="11">
        <v>9.89</v>
      </c>
      <c r="N44" s="11">
        <v>9.9</v>
      </c>
      <c r="O44" s="11">
        <v>9.9</v>
      </c>
      <c r="P44" s="11">
        <v>12.9</v>
      </c>
      <c r="Q44" s="12">
        <f t="shared" si="0"/>
        <v>9.0299999999999994</v>
      </c>
      <c r="R44" s="12">
        <f t="shared" si="1"/>
        <v>14.260000000000003</v>
      </c>
      <c r="S44" s="13">
        <f t="shared" si="2"/>
        <v>0.57918050941306798</v>
      </c>
    </row>
    <row r="45" spans="1:19">
      <c r="A45" s="9" t="s">
        <v>27</v>
      </c>
      <c r="B45" s="10">
        <v>1000</v>
      </c>
      <c r="C45" s="11"/>
      <c r="D45" s="11">
        <v>5.8999999999999995</v>
      </c>
      <c r="E45" s="11">
        <v>8.0566666666666666</v>
      </c>
      <c r="F45" s="11">
        <v>5</v>
      </c>
      <c r="G45" s="11">
        <v>5</v>
      </c>
      <c r="H45" s="11"/>
      <c r="I45" s="11"/>
      <c r="J45" s="11">
        <v>7.1</v>
      </c>
      <c r="K45" s="11">
        <v>5.59</v>
      </c>
      <c r="L45" s="11"/>
      <c r="M45" s="11"/>
      <c r="N45" s="11"/>
      <c r="O45" s="11"/>
      <c r="P45" s="11"/>
      <c r="Q45" s="12">
        <f t="shared" si="0"/>
        <v>5</v>
      </c>
      <c r="R45" s="12">
        <f t="shared" si="1"/>
        <v>8.0566666666666666</v>
      </c>
      <c r="S45" s="13">
        <f t="shared" si="2"/>
        <v>0.61133333333333328</v>
      </c>
    </row>
    <row r="46" spans="1:19">
      <c r="A46" s="9" t="s">
        <v>29</v>
      </c>
      <c r="B46" s="10">
        <v>1000</v>
      </c>
      <c r="C46" s="11">
        <v>3.8758139534883718</v>
      </c>
      <c r="D46" s="11">
        <v>2.9000000000000004</v>
      </c>
      <c r="E46" s="11">
        <v>3.4275999999999982</v>
      </c>
      <c r="F46" s="11">
        <v>3.4375000000000004</v>
      </c>
      <c r="G46" s="11">
        <v>3.3894137931034463</v>
      </c>
      <c r="H46" s="11">
        <v>3.5000000000000004</v>
      </c>
      <c r="I46" s="11">
        <v>3.5000000000000004</v>
      </c>
      <c r="J46" s="11">
        <v>3.5000000000000004</v>
      </c>
      <c r="K46" s="11">
        <v>3.6213636363636366</v>
      </c>
      <c r="L46" s="11">
        <v>3.9</v>
      </c>
      <c r="M46" s="11">
        <v>1.9622222222222221</v>
      </c>
      <c r="N46" s="11">
        <v>3.3909090909090911</v>
      </c>
      <c r="O46" s="11">
        <v>3.8072463768115945</v>
      </c>
      <c r="P46" s="11">
        <v>3.9</v>
      </c>
      <c r="Q46" s="12">
        <f t="shared" si="0"/>
        <v>1.9622222222222221</v>
      </c>
      <c r="R46" s="12">
        <f t="shared" si="1"/>
        <v>3.9</v>
      </c>
      <c r="S46" s="13">
        <f t="shared" si="2"/>
        <v>0.98754246885617225</v>
      </c>
    </row>
    <row r="47" spans="1:19">
      <c r="A47" s="9" t="s">
        <v>16</v>
      </c>
      <c r="B47" s="10">
        <v>1000</v>
      </c>
      <c r="C47" s="11">
        <v>4</v>
      </c>
      <c r="D47" s="11">
        <v>4</v>
      </c>
      <c r="E47" s="11">
        <v>4.6899999999999986</v>
      </c>
      <c r="F47" s="11">
        <v>4</v>
      </c>
      <c r="G47" s="11">
        <v>4.0952380952380949</v>
      </c>
      <c r="H47" s="11"/>
      <c r="I47" s="11"/>
      <c r="J47" s="11">
        <v>4.5</v>
      </c>
      <c r="K47" s="11">
        <v>2.9899999999999998</v>
      </c>
      <c r="L47" s="11">
        <v>4.5</v>
      </c>
      <c r="M47" s="11">
        <v>4.4899999999999993</v>
      </c>
      <c r="N47" s="11">
        <v>4.3999999999999995</v>
      </c>
      <c r="O47" s="11">
        <v>4.5</v>
      </c>
      <c r="P47" s="11">
        <v>3.9</v>
      </c>
      <c r="Q47" s="12">
        <f t="shared" si="0"/>
        <v>2.9899999999999998</v>
      </c>
      <c r="R47" s="12">
        <f t="shared" si="1"/>
        <v>4.6899999999999986</v>
      </c>
      <c r="S47" s="13">
        <f t="shared" si="2"/>
        <v>0.56856187290969862</v>
      </c>
    </row>
    <row r="49" spans="1:16" ht="15">
      <c r="A49" s="6" t="s">
        <v>41</v>
      </c>
    </row>
    <row r="50" spans="1:16">
      <c r="A50" s="7" t="s">
        <v>52</v>
      </c>
      <c r="B50" s="9"/>
      <c r="C50" s="7" t="s">
        <v>0</v>
      </c>
      <c r="D50" s="7" t="s">
        <v>1</v>
      </c>
      <c r="E50" s="7" t="s">
        <v>2</v>
      </c>
      <c r="F50" s="7" t="s">
        <v>3</v>
      </c>
      <c r="G50" s="7" t="s">
        <v>4</v>
      </c>
      <c r="H50" s="7" t="s">
        <v>5</v>
      </c>
      <c r="I50" s="7" t="s">
        <v>6</v>
      </c>
      <c r="J50" s="7" t="s">
        <v>7</v>
      </c>
      <c r="K50" s="7" t="s">
        <v>8</v>
      </c>
      <c r="L50" s="7" t="s">
        <v>9</v>
      </c>
      <c r="M50" s="7" t="s">
        <v>10</v>
      </c>
      <c r="N50" s="7" t="s">
        <v>11</v>
      </c>
      <c r="O50" s="7" t="s">
        <v>12</v>
      </c>
      <c r="P50" s="7" t="s">
        <v>13</v>
      </c>
    </row>
    <row r="51" spans="1:16">
      <c r="A51" s="9" t="s">
        <v>42</v>
      </c>
      <c r="B51" s="9"/>
      <c r="C51" s="14">
        <f>C27/C38-1</f>
        <v>0.48726655348047676</v>
      </c>
      <c r="D51" s="14">
        <f t="shared" ref="D51:P51" si="3">D27/D38-1</f>
        <v>2.1368421052631579</v>
      </c>
      <c r="E51" s="14">
        <f t="shared" si="3"/>
        <v>0.59298081253941093</v>
      </c>
      <c r="F51" s="14">
        <f t="shared" si="3"/>
        <v>0.67470588235294127</v>
      </c>
      <c r="G51" s="14">
        <f t="shared" si="3"/>
        <v>0.47199399830773192</v>
      </c>
      <c r="H51" s="14">
        <f t="shared" si="3"/>
        <v>0.83589743589743626</v>
      </c>
      <c r="I51" s="14">
        <f t="shared" si="3"/>
        <v>0.30181818181818199</v>
      </c>
      <c r="J51" s="14">
        <f t="shared" si="3"/>
        <v>0.21935417874313967</v>
      </c>
      <c r="K51" s="14">
        <f t="shared" si="3"/>
        <v>0.35626257815740603</v>
      </c>
      <c r="L51" s="14">
        <f t="shared" si="3"/>
        <v>5.8116232464929807E-2</v>
      </c>
      <c r="M51" s="14">
        <f t="shared" si="3"/>
        <v>0.28251864125931858</v>
      </c>
      <c r="N51" s="14">
        <f t="shared" si="3"/>
        <v>0.65750120598166961</v>
      </c>
      <c r="O51" s="14">
        <f t="shared" si="3"/>
        <v>0.67573300062382935</v>
      </c>
      <c r="P51" s="14">
        <f t="shared" si="3"/>
        <v>0.54299024236701343</v>
      </c>
    </row>
    <row r="52" spans="1:16">
      <c r="A52" s="9" t="s">
        <v>43</v>
      </c>
      <c r="B52" s="9"/>
      <c r="C52" s="14">
        <f t="shared" ref="C52:P60" si="4">C28/C39-1</f>
        <v>1.7613889773813312</v>
      </c>
      <c r="D52" s="14">
        <f t="shared" si="4"/>
        <v>2.1368421052631579</v>
      </c>
      <c r="E52" s="14">
        <f t="shared" si="4"/>
        <v>1.230286317152915</v>
      </c>
      <c r="F52" s="14">
        <f t="shared" si="4"/>
        <v>1.1478410256410259</v>
      </c>
      <c r="G52" s="14">
        <f t="shared" si="4"/>
        <v>0.69587721783019529</v>
      </c>
      <c r="H52" s="14">
        <f t="shared" si="4"/>
        <v>0.83589743589743626</v>
      </c>
      <c r="I52" s="14">
        <f t="shared" si="4"/>
        <v>0.30181818181818199</v>
      </c>
      <c r="J52" s="14">
        <f t="shared" si="4"/>
        <v>0.74570957095709778</v>
      </c>
      <c r="K52" s="14">
        <f t="shared" si="4"/>
        <v>1.3760064412238329</v>
      </c>
      <c r="L52" s="14">
        <f t="shared" si="4"/>
        <v>1.0842105263157897</v>
      </c>
      <c r="M52" s="14">
        <f t="shared" si="4"/>
        <v>1.7041448308718419</v>
      </c>
      <c r="N52" s="14">
        <f t="shared" si="4"/>
        <v>0.87771428571428678</v>
      </c>
      <c r="O52" s="14">
        <f t="shared" si="4"/>
        <v>0.86153846153846336</v>
      </c>
      <c r="P52" s="14">
        <f t="shared" si="4"/>
        <v>0.70300000000000029</v>
      </c>
    </row>
    <row r="53" spans="1:16">
      <c r="A53" s="9" t="s">
        <v>44</v>
      </c>
      <c r="B53" s="9"/>
      <c r="C53" s="14"/>
      <c r="D53" s="14">
        <f t="shared" si="4"/>
        <v>0.36551724137931041</v>
      </c>
      <c r="E53" s="14"/>
      <c r="F53" s="14">
        <f t="shared" si="4"/>
        <v>0.93294117647058861</v>
      </c>
      <c r="G53" s="14">
        <f t="shared" si="4"/>
        <v>0.71711908032908589</v>
      </c>
      <c r="H53" s="14">
        <f t="shared" si="4"/>
        <v>0.43589743589743613</v>
      </c>
      <c r="I53" s="14">
        <f t="shared" si="4"/>
        <v>0.43589743589743613</v>
      </c>
      <c r="J53" s="14">
        <f t="shared" si="4"/>
        <v>0.78817881788179123</v>
      </c>
      <c r="K53" s="14">
        <f t="shared" si="4"/>
        <v>0.19438877755511075</v>
      </c>
      <c r="L53" s="14">
        <f t="shared" si="4"/>
        <v>1.1270903010033448</v>
      </c>
      <c r="M53" s="14"/>
      <c r="N53" s="14">
        <f t="shared" si="4"/>
        <v>0.52820512820512966</v>
      </c>
      <c r="O53" s="14">
        <f t="shared" si="4"/>
        <v>0.52820512820512655</v>
      </c>
      <c r="P53" s="14">
        <f t="shared" si="4"/>
        <v>1.1191222570532919</v>
      </c>
    </row>
    <row r="54" spans="1:16">
      <c r="A54" s="9" t="s">
        <v>45</v>
      </c>
      <c r="B54" s="9"/>
      <c r="C54" s="14"/>
      <c r="D54" s="14"/>
      <c r="E54" s="14"/>
      <c r="F54" s="14">
        <f t="shared" si="4"/>
        <v>0.24114583333333384</v>
      </c>
      <c r="G54" s="14">
        <f t="shared" si="4"/>
        <v>0.18665999697976465</v>
      </c>
      <c r="H54" s="14"/>
      <c r="I54" s="14"/>
      <c r="J54" s="14">
        <f t="shared" si="4"/>
        <v>9.558823529411864E-2</v>
      </c>
      <c r="K54" s="14">
        <f t="shared" si="4"/>
        <v>1.0921052631578942</v>
      </c>
      <c r="L54" s="14"/>
      <c r="M54" s="14"/>
      <c r="N54" s="14">
        <f t="shared" si="4"/>
        <v>0.10714285714285698</v>
      </c>
      <c r="O54" s="14"/>
      <c r="P54" s="14">
        <f t="shared" si="4"/>
        <v>0.35188087774294674</v>
      </c>
    </row>
    <row r="55" spans="1:16">
      <c r="A55" s="9" t="s">
        <v>46</v>
      </c>
      <c r="B55" s="9"/>
      <c r="C55" s="14">
        <f t="shared" si="4"/>
        <v>0.34431012922050774</v>
      </c>
      <c r="D55" s="14">
        <f t="shared" si="4"/>
        <v>0.45467836257309968</v>
      </c>
      <c r="E55" s="14">
        <f t="shared" si="4"/>
        <v>0.48641377454936796</v>
      </c>
      <c r="F55" s="14"/>
      <c r="G55" s="14">
        <f t="shared" si="4"/>
        <v>0.52821202917542243</v>
      </c>
      <c r="H55" s="14"/>
      <c r="I55" s="14">
        <f t="shared" si="4"/>
        <v>0.5</v>
      </c>
      <c r="J55" s="14">
        <f t="shared" si="4"/>
        <v>0.55213016484692745</v>
      </c>
      <c r="K55" s="14">
        <f t="shared" si="4"/>
        <v>0.35059871901977191</v>
      </c>
      <c r="L55" s="14">
        <f t="shared" si="4"/>
        <v>0.37880010761366711</v>
      </c>
      <c r="M55" s="14">
        <f t="shared" si="4"/>
        <v>0.42019837691613859</v>
      </c>
      <c r="N55" s="14">
        <f t="shared" si="4"/>
        <v>0.45645645645645883</v>
      </c>
      <c r="O55" s="14">
        <f t="shared" si="4"/>
        <v>0.49399399399399457</v>
      </c>
      <c r="P55" s="14">
        <f t="shared" si="4"/>
        <v>0.47897897897897934</v>
      </c>
    </row>
    <row r="56" spans="1:16">
      <c r="A56" s="9" t="s">
        <v>47</v>
      </c>
      <c r="B56" s="9"/>
      <c r="C56" s="14">
        <f t="shared" si="4"/>
        <v>0.33890322580645016</v>
      </c>
      <c r="D56" s="14">
        <f t="shared" si="4"/>
        <v>1.3023255813953489</v>
      </c>
      <c r="E56" s="14">
        <f t="shared" si="4"/>
        <v>0.43667296786389431</v>
      </c>
      <c r="F56" s="14">
        <f t="shared" si="4"/>
        <v>0.32151697312588445</v>
      </c>
      <c r="G56" s="14">
        <f t="shared" si="4"/>
        <v>0.21042224704398049</v>
      </c>
      <c r="H56" s="14">
        <f t="shared" si="4"/>
        <v>0.91025641025641058</v>
      </c>
      <c r="I56" s="14">
        <f t="shared" si="4"/>
        <v>0.7820512820512826</v>
      </c>
      <c r="J56" s="14">
        <f t="shared" si="4"/>
        <v>0.33471829655925123</v>
      </c>
      <c r="K56" s="14">
        <f t="shared" si="4"/>
        <v>0.17711794800216851</v>
      </c>
      <c r="L56" s="14">
        <f t="shared" si="4"/>
        <v>0.21111111111111125</v>
      </c>
      <c r="M56" s="15">
        <f t="shared" si="4"/>
        <v>-2.2587399276696618E-2</v>
      </c>
      <c r="N56" s="14">
        <f t="shared" si="4"/>
        <v>0.49102564102564261</v>
      </c>
      <c r="O56" s="14">
        <f t="shared" si="4"/>
        <v>0.44090909090908847</v>
      </c>
      <c r="P56" s="14">
        <f t="shared" si="4"/>
        <v>0.39306207616066757</v>
      </c>
    </row>
    <row r="57" spans="1:16">
      <c r="A57" s="9" t="s">
        <v>48</v>
      </c>
      <c r="B57" s="9"/>
      <c r="C57" s="14">
        <f t="shared" si="4"/>
        <v>0.36308834876543128</v>
      </c>
      <c r="D57" s="14">
        <f t="shared" si="4"/>
        <v>0.11700336700336678</v>
      </c>
      <c r="E57" s="14">
        <f t="shared" si="4"/>
        <v>0.36096826138901794</v>
      </c>
      <c r="F57" s="14">
        <f t="shared" si="4"/>
        <v>0.28497600590623895</v>
      </c>
      <c r="G57" s="14">
        <f t="shared" si="4"/>
        <v>0.31528964862298192</v>
      </c>
      <c r="H57" s="14">
        <f t="shared" si="4"/>
        <v>0.17845117845117842</v>
      </c>
      <c r="I57" s="14">
        <f t="shared" si="4"/>
        <v>0.17845117845117842</v>
      </c>
      <c r="J57" s="14"/>
      <c r="K57" s="14">
        <f t="shared" si="4"/>
        <v>0.117003367003367</v>
      </c>
      <c r="L57" s="14">
        <f t="shared" si="4"/>
        <v>0.61060142711518828</v>
      </c>
      <c r="M57" s="15">
        <f t="shared" si="4"/>
        <v>-2.8323182919087309E-2</v>
      </c>
      <c r="N57" s="14">
        <f t="shared" si="4"/>
        <v>6.0606060606061662E-2</v>
      </c>
      <c r="O57" s="14">
        <f t="shared" si="4"/>
        <v>0.16161616161616199</v>
      </c>
      <c r="P57" s="15">
        <f t="shared" si="4"/>
        <v>-5.6847545219638418E-2</v>
      </c>
    </row>
    <row r="58" spans="1:16">
      <c r="A58" s="9" t="s">
        <v>49</v>
      </c>
      <c r="B58" s="9"/>
      <c r="C58" s="14"/>
      <c r="D58" s="15">
        <f t="shared" si="4"/>
        <v>-0.10033898305084754</v>
      </c>
      <c r="E58" s="14">
        <f t="shared" si="4"/>
        <v>0.11389562030852862</v>
      </c>
      <c r="F58" s="14">
        <f t="shared" si="4"/>
        <v>0.11411764705882388</v>
      </c>
      <c r="G58" s="14">
        <f t="shared" si="4"/>
        <v>0.69575000000000098</v>
      </c>
      <c r="H58" s="14"/>
      <c r="I58" s="14"/>
      <c r="J58" s="14"/>
      <c r="K58" s="15">
        <f t="shared" si="4"/>
        <v>-0.18926654740608206</v>
      </c>
      <c r="L58" s="14"/>
      <c r="M58" s="14"/>
      <c r="N58" s="14"/>
      <c r="O58" s="14"/>
      <c r="P58" s="14"/>
    </row>
    <row r="59" spans="1:16">
      <c r="A59" s="9" t="s">
        <v>50</v>
      </c>
      <c r="B59" s="9"/>
      <c r="C59" s="14">
        <f t="shared" si="4"/>
        <v>1.4639985599423975</v>
      </c>
      <c r="D59" s="14">
        <f t="shared" si="4"/>
        <v>2.4310344827586201</v>
      </c>
      <c r="E59" s="14">
        <f t="shared" si="4"/>
        <v>1.790184491666579</v>
      </c>
      <c r="F59" s="14"/>
      <c r="G59" s="14"/>
      <c r="H59" s="14"/>
      <c r="I59" s="14"/>
      <c r="J59" s="14"/>
      <c r="K59" s="14">
        <f t="shared" si="4"/>
        <v>1.650935107317685</v>
      </c>
      <c r="L59" s="14"/>
      <c r="M59" s="14"/>
      <c r="N59" s="14">
        <f t="shared" si="4"/>
        <v>1.8163538873994653</v>
      </c>
      <c r="O59" s="14">
        <f t="shared" si="4"/>
        <v>1.6397030833650565</v>
      </c>
      <c r="P59" s="14">
        <f t="shared" si="4"/>
        <v>1.2948717948717947</v>
      </c>
    </row>
    <row r="60" spans="1:16">
      <c r="A60" s="9" t="s">
        <v>51</v>
      </c>
      <c r="B60" s="9"/>
      <c r="C60" s="14">
        <f t="shared" si="4"/>
        <v>0.46794871794871806</v>
      </c>
      <c r="D60" s="14">
        <f t="shared" si="4"/>
        <v>1.736111111111116E-2</v>
      </c>
      <c r="E60" s="14">
        <f t="shared" si="4"/>
        <v>0.31620807526990879</v>
      </c>
      <c r="F60" s="15">
        <f t="shared" si="4"/>
        <v>-6.2179487179484516E-3</v>
      </c>
      <c r="G60" s="14">
        <f t="shared" si="4"/>
        <v>0.33396226415094254</v>
      </c>
      <c r="H60" s="14"/>
      <c r="I60" s="14"/>
      <c r="J60" s="14"/>
      <c r="K60" s="14">
        <f t="shared" si="4"/>
        <v>0.27870680044593099</v>
      </c>
      <c r="L60" s="14">
        <f t="shared" si="4"/>
        <v>0.33703703703703702</v>
      </c>
      <c r="M60" s="15">
        <f t="shared" si="4"/>
        <v>-0.1363241064800077</v>
      </c>
      <c r="N60" s="15">
        <f t="shared" si="4"/>
        <v>-0.11136363636363522</v>
      </c>
      <c r="O60" s="14">
        <f t="shared" si="4"/>
        <v>-8.6666666666666559E-2</v>
      </c>
      <c r="P60" s="14">
        <f t="shared" si="4"/>
        <v>7.6923076923076872E-2</v>
      </c>
    </row>
    <row r="61" spans="1:16">
      <c r="C61" s="5"/>
    </row>
    <row r="62" spans="1:16">
      <c r="C62" s="5"/>
    </row>
    <row r="63" spans="1:16">
      <c r="C63" s="5"/>
    </row>
    <row r="64" spans="1:16">
      <c r="C64" s="5"/>
    </row>
    <row r="65" spans="3:3">
      <c r="C65" s="5"/>
    </row>
    <row r="66" spans="3:3">
      <c r="C66" s="5"/>
    </row>
  </sheetData>
  <conditionalFormatting sqref="C2:P2">
    <cfRule type="cellIs" dxfId="5" priority="6" operator="equal">
      <formula>$R2</formula>
    </cfRule>
    <cfRule type="cellIs" dxfId="4" priority="5" operator="equal">
      <formula>$Q2</formula>
    </cfRule>
  </conditionalFormatting>
  <conditionalFormatting sqref="C3:P11 C13:P22">
    <cfRule type="cellIs" dxfId="3" priority="3" operator="equal">
      <formula>$Q3</formula>
    </cfRule>
    <cfRule type="cellIs" dxfId="2" priority="4" operator="equal">
      <formula>$R3</formula>
    </cfRule>
  </conditionalFormatting>
  <conditionalFormatting sqref="C27:P36 C38:P47">
    <cfRule type="cellIs" dxfId="1" priority="1" operator="equal">
      <formula>$Q27</formula>
    </cfRule>
    <cfRule type="cellIs" dxfId="0" priority="2" operator="equal">
      <formula>$R27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טבלאות סיכום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ייצוא מחירים ממערכת פרייסז</dc:subject>
  <dc:creator>Pricez BI</dc:creator>
  <cp:keywords>office 2007 openxml php</cp:keywords>
  <dc:description>ייצוא מחירים ממערכת פרייסז</dc:description>
  <cp:lastModifiedBy>Lior Weitz</cp:lastModifiedBy>
  <dcterms:created xsi:type="dcterms:W3CDTF">2017-05-24T09:05:17Z</dcterms:created>
  <dcterms:modified xsi:type="dcterms:W3CDTF">2017-05-29T09:10:31Z</dcterms:modified>
  <cp:category>ייצוא מחירים ממערכת פרייסז</cp:category>
</cp:coreProperties>
</file>