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a\Dropbox\September\המועצה לצרכנות\"/>
    </mc:Choice>
  </mc:AlternateContent>
  <bookViews>
    <workbookView xWindow="0" yWindow="0" windowWidth="20490" windowHeight="7755" activeTab="2"/>
  </bookViews>
  <sheets>
    <sheet name="מסודר לפי עלות" sheetId="6" r:id="rId1"/>
    <sheet name="מסודר לפי אזור" sheetId="7" r:id="rId2"/>
    <sheet name="טבלה מסכמת" sheetId="8" r:id="rId3"/>
  </sheets>
  <calcPr calcId="152511"/>
</workbook>
</file>

<file path=xl/calcChain.xml><?xml version="1.0" encoding="utf-8"?>
<calcChain xmlns="http://schemas.openxmlformats.org/spreadsheetml/2006/main">
  <c r="D46" i="7" l="1"/>
  <c r="D45" i="7"/>
  <c r="D44" i="7"/>
  <c r="C46" i="7"/>
  <c r="C45" i="7"/>
  <c r="C44" i="7"/>
  <c r="B46" i="7"/>
  <c r="B45" i="7"/>
  <c r="B44" i="7"/>
  <c r="L39" i="7"/>
  <c r="K39" i="7"/>
  <c r="J39" i="7"/>
  <c r="T39" i="7"/>
  <c r="S39" i="7"/>
  <c r="G39" i="7"/>
  <c r="R39" i="7"/>
  <c r="F39" i="7"/>
  <c r="E39" i="7"/>
  <c r="Q39" i="7"/>
  <c r="I39" i="7"/>
  <c r="D39" i="7"/>
  <c r="C39" i="7"/>
  <c r="P39" i="7"/>
  <c r="O39" i="7"/>
  <c r="B39" i="7"/>
  <c r="U39" i="7"/>
  <c r="H39" i="7"/>
  <c r="N39" i="7"/>
  <c r="M39" i="7"/>
  <c r="V38" i="7"/>
  <c r="V37" i="7"/>
  <c r="V36" i="7"/>
  <c r="V35" i="7"/>
  <c r="V34" i="7"/>
  <c r="V33" i="7"/>
  <c r="V32" i="7"/>
  <c r="L30" i="7"/>
  <c r="K30" i="7"/>
  <c r="J30" i="7"/>
  <c r="T30" i="7"/>
  <c r="S30" i="7"/>
  <c r="G30" i="7"/>
  <c r="R30" i="7"/>
  <c r="F30" i="7"/>
  <c r="E30" i="7"/>
  <c r="Q30" i="7"/>
  <c r="I30" i="7"/>
  <c r="D30" i="7"/>
  <c r="C30" i="7"/>
  <c r="P30" i="7"/>
  <c r="O30" i="7"/>
  <c r="B30" i="7"/>
  <c r="U30" i="7"/>
  <c r="H30" i="7"/>
  <c r="N30" i="7"/>
  <c r="M30" i="7"/>
  <c r="V29" i="7"/>
  <c r="V28" i="7"/>
  <c r="V27" i="7"/>
  <c r="V26" i="7"/>
  <c r="V25" i="7"/>
  <c r="L23" i="7"/>
  <c r="K23" i="7"/>
  <c r="J23" i="7"/>
  <c r="T23" i="7"/>
  <c r="S23" i="7"/>
  <c r="G23" i="7"/>
  <c r="R23" i="7"/>
  <c r="E23" i="7"/>
  <c r="E41" i="7" s="1"/>
  <c r="Q23" i="7"/>
  <c r="I23" i="7"/>
  <c r="D23" i="7"/>
  <c r="C23" i="7"/>
  <c r="C41" i="7" s="1"/>
  <c r="P23" i="7"/>
  <c r="O23" i="7"/>
  <c r="B23" i="7"/>
  <c r="V22" i="7"/>
  <c r="V21" i="7"/>
  <c r="V20" i="7"/>
  <c r="V19" i="7"/>
  <c r="V18" i="7"/>
  <c r="U17" i="7"/>
  <c r="H17" i="7"/>
  <c r="H23" i="7" s="1"/>
  <c r="N17" i="7"/>
  <c r="N23" i="7" s="1"/>
  <c r="V16" i="7"/>
  <c r="V15" i="7"/>
  <c r="V14" i="7"/>
  <c r="V13" i="7"/>
  <c r="V12" i="7"/>
  <c r="V11" i="7"/>
  <c r="V10" i="7"/>
  <c r="F9" i="7"/>
  <c r="F23" i="7" s="1"/>
  <c r="M9" i="7"/>
  <c r="M23" i="7" s="1"/>
  <c r="V8" i="7"/>
  <c r="V7" i="7"/>
  <c r="V6" i="7"/>
  <c r="V5" i="7"/>
  <c r="G41" i="6"/>
  <c r="K41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T41" i="6" s="1"/>
  <c r="U39" i="6"/>
  <c r="B39" i="6"/>
  <c r="C30" i="6"/>
  <c r="D30" i="6"/>
  <c r="E30" i="6"/>
  <c r="E41" i="6" s="1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U41" i="6" s="1"/>
  <c r="B30" i="6"/>
  <c r="B41" i="6" s="1"/>
  <c r="T23" i="6"/>
  <c r="S23" i="6"/>
  <c r="K23" i="6"/>
  <c r="H23" i="6"/>
  <c r="H41" i="6" s="1"/>
  <c r="Q23" i="6"/>
  <c r="O23" i="6"/>
  <c r="O41" i="6" s="1"/>
  <c r="M23" i="6"/>
  <c r="M41" i="6" s="1"/>
  <c r="I23" i="6"/>
  <c r="J23" i="6"/>
  <c r="J41" i="6" s="1"/>
  <c r="P23" i="6"/>
  <c r="P41" i="6" s="1"/>
  <c r="B23" i="6"/>
  <c r="R23" i="6"/>
  <c r="R41" i="6" s="1"/>
  <c r="L23" i="6"/>
  <c r="L41" i="6" s="1"/>
  <c r="G23" i="6"/>
  <c r="F23" i="6"/>
  <c r="F41" i="6" s="1"/>
  <c r="U23" i="6"/>
  <c r="V38" i="6"/>
  <c r="V37" i="6"/>
  <c r="V36" i="6"/>
  <c r="V35" i="6"/>
  <c r="V34" i="6"/>
  <c r="V33" i="6"/>
  <c r="V32" i="6"/>
  <c r="V29" i="6"/>
  <c r="V28" i="6"/>
  <c r="V27" i="6"/>
  <c r="V26" i="6"/>
  <c r="V25" i="6"/>
  <c r="V22" i="6"/>
  <c r="V21" i="6"/>
  <c r="V20" i="6"/>
  <c r="V19" i="6"/>
  <c r="V18" i="6"/>
  <c r="C17" i="6"/>
  <c r="C23" i="6" s="1"/>
  <c r="C41" i="6" s="1"/>
  <c r="D17" i="6"/>
  <c r="D23" i="6" s="1"/>
  <c r="D41" i="6" s="1"/>
  <c r="E17" i="6"/>
  <c r="E23" i="6" s="1"/>
  <c r="V16" i="6"/>
  <c r="V15" i="6"/>
  <c r="V14" i="6"/>
  <c r="V13" i="6"/>
  <c r="V12" i="6"/>
  <c r="V11" i="6"/>
  <c r="V10" i="6"/>
  <c r="B9" i="6"/>
  <c r="N9" i="6"/>
  <c r="N23" i="6" s="1"/>
  <c r="N41" i="6" s="1"/>
  <c r="V8" i="6"/>
  <c r="V7" i="6"/>
  <c r="V6" i="6"/>
  <c r="V5" i="6"/>
  <c r="S41" i="6" l="1"/>
  <c r="Q41" i="6"/>
  <c r="I41" i="6"/>
  <c r="V39" i="6"/>
  <c r="V30" i="6"/>
  <c r="V17" i="7"/>
  <c r="T41" i="7"/>
  <c r="M41" i="7"/>
  <c r="R41" i="7"/>
  <c r="J41" i="7"/>
  <c r="N41" i="7"/>
  <c r="H41" i="7"/>
  <c r="F41" i="7"/>
  <c r="P41" i="7"/>
  <c r="Q41" i="7"/>
  <c r="S41" i="7"/>
  <c r="L41" i="7"/>
  <c r="D41" i="7"/>
  <c r="O41" i="7"/>
  <c r="I41" i="7"/>
  <c r="G41" i="7"/>
  <c r="K41" i="7"/>
  <c r="B41" i="7"/>
  <c r="V39" i="7"/>
  <c r="V30" i="7"/>
  <c r="V9" i="7"/>
  <c r="V23" i="7" s="1"/>
  <c r="U23" i="7"/>
  <c r="U41" i="7" s="1"/>
  <c r="V9" i="6"/>
  <c r="V17" i="6"/>
  <c r="V41" i="7" l="1"/>
  <c r="V23" i="6"/>
  <c r="V41" i="6" s="1"/>
</calcChain>
</file>

<file path=xl/sharedStrings.xml><?xml version="1.0" encoding="utf-8"?>
<sst xmlns="http://schemas.openxmlformats.org/spreadsheetml/2006/main" count="270" uniqueCount="82">
  <si>
    <t>عبوة بحجم مختلف/ ماركة مختلفة</t>
  </si>
  <si>
    <t>المنتج غير موجود، تم تسجيل متوسط السعر</t>
  </si>
  <si>
    <t>المنتج / الفرع</t>
  </si>
  <si>
    <t>ارز ياسمين (شقحة/ المشهدواي) 5 كغم</t>
  </si>
  <si>
    <t xml:space="preserve">معكورنة أوسم 500 غرام </t>
  </si>
  <si>
    <t xml:space="preserve">كورنفلكس تلما 750 غرام  </t>
  </si>
  <si>
    <t>10 كغم دقيق (دقيق أبيض)</t>
  </si>
  <si>
    <t>كغم سميد (ستيبل)</t>
  </si>
  <si>
    <t xml:space="preserve">حساء بطعم الدجاج، أوسم، 1كغم </t>
  </si>
  <si>
    <t>لبن تنوفا 1.5 لتر، الغطاء الأحمر 4.5%</t>
  </si>
  <si>
    <t>لبنة بيريوس الأصلية من تنوفا 9%، 500 غرام</t>
  </si>
  <si>
    <t xml:space="preserve">حبوب الذرة الحلوة (بري-زي) 550 غرام </t>
  </si>
  <si>
    <t>صلصة طماطم- كاتشاب عادي من أوسم  750 غرام</t>
  </si>
  <si>
    <t>معجون طماطم (بري-زي) 580 غرام</t>
  </si>
  <si>
    <t>حمص أحلى 750 غرام</t>
  </si>
  <si>
    <t>طحينة الهلال 900 غرام</t>
  </si>
  <si>
    <t xml:space="preserve">مبيّض (كلور) سانو جافيل 4 ليتر  </t>
  </si>
  <si>
    <t xml:space="preserve">معجون غسل الصحون كلين 3.5 كغم </t>
  </si>
  <si>
    <t>سائل لتنظيف الأرضيات- سود 4 لتر</t>
  </si>
  <si>
    <t>زيت للطهي (شقحة/المشهداوي/الشمشوم) 3 لتر</t>
  </si>
  <si>
    <t>المجموع الفرعي</t>
  </si>
  <si>
    <t xml:space="preserve">كغم لحم بقر طازج أنتريكوت </t>
  </si>
  <si>
    <t xml:space="preserve">كغم لحم خروف مع العظام- أضلاع </t>
  </si>
  <si>
    <t>كغم صدر دجاج</t>
  </si>
  <si>
    <t>كغم بارغيت</t>
  </si>
  <si>
    <t>كغم أجنحة دجاج</t>
  </si>
  <si>
    <t>تكلفة اللحوم</t>
  </si>
  <si>
    <t>كغم طماطم</t>
  </si>
  <si>
    <t>كغم خيار</t>
  </si>
  <si>
    <t>كغم بصل أبيض جاف</t>
  </si>
  <si>
    <t>كغم ملفوف أبيض</t>
  </si>
  <si>
    <t>كغم خوخ</t>
  </si>
  <si>
    <t>كغم عنب</t>
  </si>
  <si>
    <t>تكلفة الخضار والفواكه</t>
  </si>
  <si>
    <t>المجموع الكلي</t>
  </si>
  <si>
    <t>سخنين- كينغ ستور</t>
  </si>
  <si>
    <t>أم الفحم كينغ سنتر</t>
  </si>
  <si>
    <t>شفاعمرو- كولبو سمارة</t>
  </si>
  <si>
    <t>نتسيريت عليت- مركاز همازون</t>
  </si>
  <si>
    <t>شفاعمرو- الدوحة</t>
  </si>
  <si>
    <t>شفاعمرو- سوبر فرهود</t>
  </si>
  <si>
    <t>كفر قرع- مركز الإخوة سلامة</t>
  </si>
  <si>
    <t>يركا- مركاز همازون</t>
  </si>
  <si>
    <t>شفاعمرو- كينغ ستور</t>
  </si>
  <si>
    <t>شفاعمرو- بيغ زول</t>
  </si>
  <si>
    <t>الناصرة- شمشوم ماركت</t>
  </si>
  <si>
    <t>دير الأسد-  دباح</t>
  </si>
  <si>
    <t>الناصرة- هيبر أبو خضرة</t>
  </si>
  <si>
    <t>سخنين- الدوحة</t>
  </si>
  <si>
    <t>كفر قرع- الغضبان</t>
  </si>
  <si>
    <t>باقة الغربية- نزار زهدي</t>
  </si>
  <si>
    <t>معدّل الأسعار في الوسط العربي</t>
  </si>
  <si>
    <t>ورق تجفيف للمطبخ  6 وحدات نيكول / تاتش</t>
  </si>
  <si>
    <t>كغم تفاح، من نوع سميث</t>
  </si>
  <si>
    <t>قلنسوة- كينغ سنتر</t>
  </si>
  <si>
    <t>طمرة- كينغ ستور</t>
  </si>
  <si>
    <t>باقة الغربية- أحمد زهدي ماركت</t>
  </si>
  <si>
    <t>لا يوجد</t>
  </si>
  <si>
    <t>شفاعمرو</t>
  </si>
  <si>
    <t>وادي عارة</t>
  </si>
  <si>
    <t>الناصرة والجليل</t>
  </si>
  <si>
    <t>دير الأسد- دباح</t>
  </si>
  <si>
    <t>أم الفحم- كينغ ستور</t>
  </si>
  <si>
    <t>سخنين - سوبر ماركت أيناء علي زبيدات</t>
  </si>
  <si>
    <t>سخنين- سوبر ماركت أبناء علي زبيدات</t>
  </si>
  <si>
    <t>طمرة- كيتغ ستور</t>
  </si>
  <si>
    <t>الناصرة-- هيبر أبو خضرة</t>
  </si>
  <si>
    <t>المثلث الجنوبي</t>
  </si>
  <si>
    <t>الفرق في الأسعار بين الفروع، بالنسبة المئوية</t>
  </si>
  <si>
    <t>أسعار اللحوم</t>
  </si>
  <si>
    <t>أسعار الفواكه والخضار</t>
  </si>
  <si>
    <t>عام في الوسط العربي</t>
  </si>
  <si>
    <t>جدول تلخيصي</t>
  </si>
  <si>
    <t>المنطقة</t>
  </si>
  <si>
    <t>الفرع</t>
  </si>
  <si>
    <t>أسعار قسم الحاجيات العامة</t>
  </si>
  <si>
    <t>أسعار قسم اللحوم</t>
  </si>
  <si>
    <t>أسعار قسم الفواكه والخضار</t>
  </si>
  <si>
    <t>إجمالي تكلفة سلة المشتريات</t>
  </si>
  <si>
    <t>أم الفحم- كينغ سنتر</t>
  </si>
  <si>
    <t>باقة الغربية- نزارر زهدي</t>
  </si>
  <si>
    <t>معدّل الأسعار في الوسط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</si>
</sst>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4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charset val="177"/>
      <scheme val="minor"/>
    </font>
    <font>
      <b/>
      <sz val="10"/>
      <color theme="1"/>
      <name val="Arial"/>
      <family val="2"/>
      <charset val="177"/>
    </font>
    <font>
      <b/>
      <sz val="10"/>
      <color theme="1"/>
      <name val="Calibri"/>
      <family val="2"/>
      <charset val="177"/>
      <scheme val="minor"/>
    </font>
    <font>
      <sz val="10"/>
      <name val="Arial"/>
      <family val="2"/>
      <charset val="177"/>
    </font>
    <font>
      <sz val="10"/>
      <color rgb="FFFF0000"/>
      <name val="Calibri"/>
      <family val="2"/>
      <charset val="177"/>
      <scheme val="minor"/>
    </font>
    <font>
      <b/>
      <sz val="10"/>
      <name val="Arial"/>
      <family val="2"/>
      <charset val="177"/>
    </font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16" xfId="0" applyFont="1" applyFill="1" applyBorder="1" applyAlignment="1">
      <alignment horizontal="center" vertical="center" readingOrder="2"/>
    </xf>
    <xf numFmtId="0" fontId="8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right" vertical="center" readingOrder="2"/>
    </xf>
    <xf numFmtId="164" fontId="6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 readingOrder="2"/>
    </xf>
    <xf numFmtId="164" fontId="6" fillId="4" borderId="17" xfId="0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right" vertical="center" readingOrder="2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readingOrder="2"/>
    </xf>
    <xf numFmtId="164" fontId="8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readingOrder="2"/>
    </xf>
    <xf numFmtId="164" fontId="3" fillId="0" borderId="0" xfId="0" applyNumberFormat="1" applyFont="1" applyBorder="1" applyAlignment="1">
      <alignment horizontal="center" vertical="center"/>
    </xf>
    <xf numFmtId="0" fontId="5" fillId="5" borderId="16" xfId="0" applyFont="1" applyFill="1" applyBorder="1" applyAlignment="1">
      <alignment horizontal="right" vertical="center" readingOrder="2"/>
    </xf>
    <xf numFmtId="164" fontId="3" fillId="5" borderId="16" xfId="0" applyNumberFormat="1" applyFont="1" applyFill="1" applyBorder="1" applyAlignment="1">
      <alignment horizontal="center" vertical="center"/>
    </xf>
    <xf numFmtId="0" fontId="3" fillId="5" borderId="16" xfId="0" applyFont="1" applyFill="1" applyBorder="1"/>
    <xf numFmtId="164" fontId="3" fillId="5" borderId="16" xfId="0" applyNumberFormat="1" applyFont="1" applyFill="1" applyBorder="1" applyAlignment="1">
      <alignment horizontal="center"/>
    </xf>
    <xf numFmtId="164" fontId="3" fillId="5" borderId="19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3" fillId="5" borderId="4" xfId="0" applyFont="1" applyFill="1" applyBorder="1"/>
    <xf numFmtId="0" fontId="6" fillId="3" borderId="16" xfId="0" applyFont="1" applyFill="1" applyBorder="1" applyAlignment="1">
      <alignment horizontal="right"/>
    </xf>
    <xf numFmtId="0" fontId="6" fillId="4" borderId="17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3" fillId="0" borderId="1" xfId="0" applyFont="1" applyBorder="1" applyAlignment="1">
      <alignment horizontal="center" wrapText="1"/>
    </xf>
    <xf numFmtId="0" fontId="8" fillId="0" borderId="26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64" fontId="3" fillId="5" borderId="21" xfId="0" applyNumberFormat="1" applyFont="1" applyFill="1" applyBorder="1" applyAlignment="1">
      <alignment horizontal="center" vertical="center"/>
    </xf>
    <xf numFmtId="164" fontId="3" fillId="5" borderId="21" xfId="0" applyNumberFormat="1" applyFont="1" applyFill="1" applyBorder="1" applyAlignment="1">
      <alignment horizontal="center"/>
    </xf>
    <xf numFmtId="164" fontId="3" fillId="5" borderId="22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8" fillId="5" borderId="3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center"/>
    </xf>
    <xf numFmtId="164" fontId="3" fillId="5" borderId="30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9" fontId="6" fillId="0" borderId="0" xfId="2" applyFont="1"/>
    <xf numFmtId="9" fontId="6" fillId="0" borderId="0" xfId="2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16" xfId="0" applyFont="1" applyBorder="1"/>
    <xf numFmtId="9" fontId="4" fillId="0" borderId="16" xfId="2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9" fontId="6" fillId="0" borderId="16" xfId="2" applyFont="1" applyBorder="1" applyAlignment="1">
      <alignment horizontal="center"/>
    </xf>
    <xf numFmtId="164" fontId="6" fillId="0" borderId="0" xfId="0" applyNumberFormat="1" applyFont="1"/>
    <xf numFmtId="0" fontId="13" fillId="0" borderId="0" xfId="0" applyFont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6" fillId="6" borderId="16" xfId="0" applyFont="1" applyFill="1" applyBorder="1"/>
    <xf numFmtId="164" fontId="6" fillId="6" borderId="16" xfId="0" applyNumberFormat="1" applyFont="1" applyFill="1" applyBorder="1" applyAlignment="1">
      <alignment horizontal="center"/>
    </xf>
    <xf numFmtId="0" fontId="6" fillId="7" borderId="16" xfId="0" applyFont="1" applyFill="1" applyBorder="1"/>
    <xf numFmtId="164" fontId="6" fillId="7" borderId="16" xfId="0" applyNumberFormat="1" applyFont="1" applyFill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0" fontId="3" fillId="7" borderId="1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rightToLeft="1" workbookViewId="0">
      <pane xSplit="1" ySplit="4" topLeftCell="G28" activePane="bottomRight" state="frozen"/>
      <selection pane="topRight" activeCell="B1" sqref="B1"/>
      <selection pane="bottomLeft" activeCell="A3" sqref="A3"/>
      <selection pane="bottomRight" activeCell="G4" sqref="G4:V4"/>
    </sheetView>
  </sheetViews>
  <sheetFormatPr defaultColWidth="9" defaultRowHeight="12.75"/>
  <cols>
    <col min="1" max="1" width="32.42578125" style="1" bestFit="1" customWidth="1"/>
    <col min="2" max="2" width="11.85546875" style="2" customWidth="1"/>
    <col min="3" max="16" width="9" style="2"/>
    <col min="17" max="17" width="10.42578125" style="2" customWidth="1"/>
    <col min="18" max="20" width="9" style="2"/>
    <col min="21" max="21" width="10.7109375" style="2" customWidth="1"/>
    <col min="22" max="22" width="9" style="2"/>
    <col min="23" max="16384" width="9" style="1"/>
  </cols>
  <sheetData>
    <row r="2" spans="1:22">
      <c r="A2" s="37" t="s">
        <v>0</v>
      </c>
      <c r="B2" s="1"/>
      <c r="U2" s="1"/>
      <c r="V2" s="1"/>
    </row>
    <row r="3" spans="1:22">
      <c r="A3" s="38" t="s">
        <v>1</v>
      </c>
      <c r="B3" s="1"/>
      <c r="U3" s="1"/>
      <c r="V3" s="1"/>
    </row>
    <row r="4" spans="1:22" s="2" customFormat="1" ht="45.75" customHeight="1">
      <c r="A4" s="10" t="s">
        <v>2</v>
      </c>
      <c r="B4" s="11" t="s">
        <v>63</v>
      </c>
      <c r="C4" s="11" t="s">
        <v>35</v>
      </c>
      <c r="D4" s="11" t="s">
        <v>36</v>
      </c>
      <c r="E4" s="11" t="s">
        <v>54</v>
      </c>
      <c r="F4" s="11" t="s">
        <v>37</v>
      </c>
      <c r="G4" s="11" t="s">
        <v>55</v>
      </c>
      <c r="H4" s="11" t="s">
        <v>38</v>
      </c>
      <c r="I4" s="11" t="s">
        <v>39</v>
      </c>
      <c r="J4" s="11" t="s">
        <v>40</v>
      </c>
      <c r="K4" s="11" t="s">
        <v>41</v>
      </c>
      <c r="L4" s="11" t="s">
        <v>42</v>
      </c>
      <c r="M4" s="11" t="s">
        <v>43</v>
      </c>
      <c r="N4" s="11" t="s">
        <v>44</v>
      </c>
      <c r="O4" s="11" t="s">
        <v>45</v>
      </c>
      <c r="P4" s="11" t="s">
        <v>46</v>
      </c>
      <c r="Q4" s="11" t="s">
        <v>47</v>
      </c>
      <c r="R4" s="11" t="s">
        <v>48</v>
      </c>
      <c r="S4" s="11" t="s">
        <v>49</v>
      </c>
      <c r="T4" s="11" t="s">
        <v>50</v>
      </c>
      <c r="U4" s="11" t="s">
        <v>56</v>
      </c>
      <c r="V4" s="11" t="s">
        <v>51</v>
      </c>
    </row>
    <row r="5" spans="1:22">
      <c r="A5" s="12" t="s">
        <v>3</v>
      </c>
      <c r="B5" s="13">
        <v>30</v>
      </c>
      <c r="C5" s="13">
        <v>27.9</v>
      </c>
      <c r="D5" s="13">
        <v>29.9</v>
      </c>
      <c r="E5" s="13">
        <v>29.9</v>
      </c>
      <c r="F5" s="13">
        <v>24.9</v>
      </c>
      <c r="G5" s="13">
        <v>27.9</v>
      </c>
      <c r="H5" s="13">
        <v>26.9</v>
      </c>
      <c r="I5" s="13">
        <v>35</v>
      </c>
      <c r="J5" s="13">
        <v>34.9</v>
      </c>
      <c r="K5" s="13">
        <v>29.9</v>
      </c>
      <c r="L5" s="13">
        <v>34.9</v>
      </c>
      <c r="M5" s="13">
        <v>38.9</v>
      </c>
      <c r="N5" s="13">
        <v>23.9</v>
      </c>
      <c r="O5" s="13">
        <v>24.7</v>
      </c>
      <c r="P5" s="13">
        <v>34</v>
      </c>
      <c r="Q5" s="13">
        <v>32</v>
      </c>
      <c r="R5" s="13">
        <v>34.9</v>
      </c>
      <c r="S5" s="13">
        <v>35</v>
      </c>
      <c r="T5" s="13">
        <v>32</v>
      </c>
      <c r="U5" s="13">
        <v>34</v>
      </c>
      <c r="V5" s="14">
        <f t="shared" ref="V5:V22" si="0">AVERAGE(U5,T5,S5,R5,Q5,P5,O5,N5,M5,L5,K5,J5,I5,H5,G5,F5,E5,D5,C5,B5)</f>
        <v>31.074999999999989</v>
      </c>
    </row>
    <row r="6" spans="1:22">
      <c r="A6" s="12" t="s">
        <v>19</v>
      </c>
      <c r="B6" s="13">
        <v>20</v>
      </c>
      <c r="C6" s="15">
        <v>29</v>
      </c>
      <c r="D6" s="13">
        <v>23.9</v>
      </c>
      <c r="E6" s="13">
        <v>22.4</v>
      </c>
      <c r="F6" s="13">
        <v>17.899999999999999</v>
      </c>
      <c r="G6" s="13">
        <v>27.9</v>
      </c>
      <c r="H6" s="13">
        <v>21.9</v>
      </c>
      <c r="I6" s="13">
        <v>23</v>
      </c>
      <c r="J6" s="13">
        <v>21.9</v>
      </c>
      <c r="K6" s="13">
        <v>21.9</v>
      </c>
      <c r="L6" s="13">
        <v>19.899999999999999</v>
      </c>
      <c r="M6" s="13">
        <v>24.9</v>
      </c>
      <c r="N6" s="13">
        <v>21.9</v>
      </c>
      <c r="O6" s="13">
        <v>21.9</v>
      </c>
      <c r="P6" s="13">
        <v>20</v>
      </c>
      <c r="Q6" s="13">
        <v>24</v>
      </c>
      <c r="R6" s="13">
        <v>22.9</v>
      </c>
      <c r="S6" s="13">
        <v>22</v>
      </c>
      <c r="T6" s="13">
        <v>27</v>
      </c>
      <c r="U6" s="13">
        <v>26</v>
      </c>
      <c r="V6" s="14">
        <f t="shared" si="0"/>
        <v>23.014999999999993</v>
      </c>
    </row>
    <row r="7" spans="1:22">
      <c r="A7" s="12" t="s">
        <v>12</v>
      </c>
      <c r="B7" s="13">
        <v>10</v>
      </c>
      <c r="C7" s="13">
        <v>8.9</v>
      </c>
      <c r="D7" s="13">
        <v>8.9</v>
      </c>
      <c r="E7" s="13">
        <v>8.9</v>
      </c>
      <c r="F7" s="13">
        <v>11.9</v>
      </c>
      <c r="G7" s="13">
        <v>8.9</v>
      </c>
      <c r="H7" s="13">
        <v>9.9</v>
      </c>
      <c r="I7" s="15">
        <v>11.9</v>
      </c>
      <c r="J7" s="13">
        <v>7.9</v>
      </c>
      <c r="K7" s="13">
        <v>9.9</v>
      </c>
      <c r="L7" s="13">
        <v>9.9</v>
      </c>
      <c r="M7" s="13">
        <v>8.9</v>
      </c>
      <c r="N7" s="13">
        <v>11.9</v>
      </c>
      <c r="O7" s="13">
        <v>13.9</v>
      </c>
      <c r="P7" s="13">
        <v>10.8</v>
      </c>
      <c r="Q7" s="13">
        <v>12.9</v>
      </c>
      <c r="R7" s="13">
        <v>10.9</v>
      </c>
      <c r="S7" s="13">
        <v>13.9</v>
      </c>
      <c r="T7" s="13">
        <v>13.9</v>
      </c>
      <c r="U7" s="13">
        <v>13.5</v>
      </c>
      <c r="V7" s="14">
        <f t="shared" si="0"/>
        <v>10.880000000000003</v>
      </c>
    </row>
    <row r="8" spans="1:22">
      <c r="A8" s="12" t="s">
        <v>4</v>
      </c>
      <c r="B8" s="13">
        <v>9</v>
      </c>
      <c r="C8" s="16">
        <v>8.5</v>
      </c>
      <c r="D8" s="13">
        <v>5.8</v>
      </c>
      <c r="E8" s="13">
        <v>5.8</v>
      </c>
      <c r="F8" s="13">
        <v>6.5</v>
      </c>
      <c r="G8" s="13">
        <v>5.8</v>
      </c>
      <c r="H8" s="13">
        <v>5.8</v>
      </c>
      <c r="I8" s="13">
        <v>5.9</v>
      </c>
      <c r="J8" s="13">
        <v>5.9</v>
      </c>
      <c r="K8" s="13">
        <v>8</v>
      </c>
      <c r="L8" s="13">
        <v>6.9</v>
      </c>
      <c r="M8" s="16">
        <v>5.8</v>
      </c>
      <c r="N8" s="15">
        <v>9.9</v>
      </c>
      <c r="O8" s="13">
        <v>5.4</v>
      </c>
      <c r="P8" s="13">
        <v>6</v>
      </c>
      <c r="Q8" s="13">
        <v>5</v>
      </c>
      <c r="R8" s="13">
        <v>9</v>
      </c>
      <c r="S8" s="13">
        <v>4.8</v>
      </c>
      <c r="T8" s="13">
        <v>5</v>
      </c>
      <c r="U8" s="13">
        <v>5.5</v>
      </c>
      <c r="V8" s="14">
        <f t="shared" si="0"/>
        <v>6.5149999999999988</v>
      </c>
    </row>
    <row r="9" spans="1:22">
      <c r="A9" s="12" t="s">
        <v>5</v>
      </c>
      <c r="B9" s="17">
        <f>10*1.5</f>
        <v>15</v>
      </c>
      <c r="C9" s="15">
        <v>16.899999999999999</v>
      </c>
      <c r="D9" s="13">
        <v>16.899999999999999</v>
      </c>
      <c r="E9" s="13">
        <v>16.899999999999999</v>
      </c>
      <c r="F9" s="13">
        <v>16.899999999999999</v>
      </c>
      <c r="G9" s="13">
        <v>16.899999999999999</v>
      </c>
      <c r="H9" s="13">
        <v>15</v>
      </c>
      <c r="I9" s="13">
        <v>16.899999999999999</v>
      </c>
      <c r="J9" s="13">
        <v>18.899999999999999</v>
      </c>
      <c r="K9" s="13">
        <v>17.899999999999999</v>
      </c>
      <c r="L9" s="13">
        <v>14.9</v>
      </c>
      <c r="M9" s="16">
        <v>16</v>
      </c>
      <c r="N9" s="17">
        <f>10.9*1.5</f>
        <v>16.350000000000001</v>
      </c>
      <c r="O9" s="13">
        <v>18.899999999999999</v>
      </c>
      <c r="P9" s="15">
        <v>12.9</v>
      </c>
      <c r="Q9" s="13">
        <v>16.899999999999999</v>
      </c>
      <c r="R9" s="15">
        <v>16.899999999999999</v>
      </c>
      <c r="S9" s="13">
        <v>17.5</v>
      </c>
      <c r="T9" s="13">
        <v>16.899999999999999</v>
      </c>
      <c r="U9" s="13">
        <v>19.899999999999999</v>
      </c>
      <c r="V9" s="14">
        <f t="shared" si="0"/>
        <v>16.767499999999998</v>
      </c>
    </row>
    <row r="10" spans="1:22">
      <c r="A10" s="12" t="s">
        <v>6</v>
      </c>
      <c r="B10" s="13">
        <v>20.9</v>
      </c>
      <c r="C10" s="16">
        <v>21.9</v>
      </c>
      <c r="D10" s="13">
        <v>27.9</v>
      </c>
      <c r="E10" s="13">
        <v>28.9</v>
      </c>
      <c r="F10" s="13">
        <v>27.9</v>
      </c>
      <c r="G10" s="13">
        <v>24.9</v>
      </c>
      <c r="H10" s="17">
        <v>40</v>
      </c>
      <c r="I10" s="13">
        <v>30</v>
      </c>
      <c r="J10" s="13">
        <v>25</v>
      </c>
      <c r="K10" s="13">
        <v>20</v>
      </c>
      <c r="L10" s="13">
        <v>29</v>
      </c>
      <c r="M10" s="16">
        <v>32.9</v>
      </c>
      <c r="N10" s="13">
        <v>34.9</v>
      </c>
      <c r="O10" s="13">
        <v>27</v>
      </c>
      <c r="P10" s="13">
        <v>30</v>
      </c>
      <c r="Q10" s="13">
        <v>28</v>
      </c>
      <c r="R10" s="13">
        <v>30</v>
      </c>
      <c r="S10" s="13">
        <v>34</v>
      </c>
      <c r="T10" s="17">
        <v>40</v>
      </c>
      <c r="U10" s="17">
        <v>45</v>
      </c>
      <c r="V10" s="14">
        <f t="shared" si="0"/>
        <v>29.909999999999989</v>
      </c>
    </row>
    <row r="11" spans="1:22">
      <c r="A11" s="12" t="s">
        <v>7</v>
      </c>
      <c r="B11" s="13">
        <v>4.5</v>
      </c>
      <c r="C11" s="16">
        <v>5</v>
      </c>
      <c r="D11" s="13">
        <v>4.8</v>
      </c>
      <c r="E11" s="13">
        <v>4.4000000000000004</v>
      </c>
      <c r="F11" s="13">
        <v>5.9</v>
      </c>
      <c r="G11" s="13">
        <v>5</v>
      </c>
      <c r="H11" s="13">
        <v>5</v>
      </c>
      <c r="I11" s="13">
        <v>4</v>
      </c>
      <c r="J11" s="13">
        <v>4</v>
      </c>
      <c r="K11" s="13">
        <v>5</v>
      </c>
      <c r="L11" s="13">
        <v>7.9</v>
      </c>
      <c r="M11" s="16">
        <v>5</v>
      </c>
      <c r="N11" s="13">
        <v>3.9</v>
      </c>
      <c r="O11" s="13">
        <v>5</v>
      </c>
      <c r="P11" s="13">
        <v>3</v>
      </c>
      <c r="Q11" s="13">
        <v>5</v>
      </c>
      <c r="R11" s="13">
        <v>4.9000000000000004</v>
      </c>
      <c r="S11" s="13">
        <v>5</v>
      </c>
      <c r="T11" s="13">
        <v>5</v>
      </c>
      <c r="U11" s="13">
        <v>5.5</v>
      </c>
      <c r="V11" s="14">
        <f t="shared" si="0"/>
        <v>4.8899999999999997</v>
      </c>
    </row>
    <row r="12" spans="1:22">
      <c r="A12" s="12" t="s">
        <v>8</v>
      </c>
      <c r="B12" s="15">
        <v>9.9</v>
      </c>
      <c r="C12" s="15">
        <v>13.9</v>
      </c>
      <c r="D12" s="15">
        <v>13.9</v>
      </c>
      <c r="E12" s="15">
        <v>13.5</v>
      </c>
      <c r="F12" s="15">
        <v>11.9</v>
      </c>
      <c r="G12" s="15">
        <v>8.9</v>
      </c>
      <c r="H12" s="15">
        <v>12.7</v>
      </c>
      <c r="I12" s="15">
        <v>14.5</v>
      </c>
      <c r="J12" s="15">
        <v>11.9</v>
      </c>
      <c r="K12" s="15">
        <v>11.9</v>
      </c>
      <c r="L12" s="15">
        <v>9.9</v>
      </c>
      <c r="M12" s="15">
        <v>13.9</v>
      </c>
      <c r="N12" s="15">
        <v>12.9</v>
      </c>
      <c r="O12" s="15">
        <v>12.9</v>
      </c>
      <c r="P12" s="18">
        <v>12.89</v>
      </c>
      <c r="Q12" s="15">
        <v>13.7</v>
      </c>
      <c r="R12" s="15">
        <v>14.9</v>
      </c>
      <c r="S12" s="15">
        <v>13.5</v>
      </c>
      <c r="T12" s="15">
        <v>15.4</v>
      </c>
      <c r="U12" s="15">
        <v>14.8</v>
      </c>
      <c r="V12" s="14">
        <f t="shared" si="0"/>
        <v>12.889500000000002</v>
      </c>
    </row>
    <row r="13" spans="1:22">
      <c r="A13" s="12" t="s">
        <v>9</v>
      </c>
      <c r="B13" s="13">
        <v>17</v>
      </c>
      <c r="C13" s="13">
        <v>15.9</v>
      </c>
      <c r="D13" s="13">
        <v>15.9</v>
      </c>
      <c r="E13" s="13">
        <v>14.9</v>
      </c>
      <c r="F13" s="13">
        <v>15.9</v>
      </c>
      <c r="G13" s="13">
        <v>15.9</v>
      </c>
      <c r="H13" s="13">
        <v>14.8</v>
      </c>
      <c r="I13" s="13">
        <v>16</v>
      </c>
      <c r="J13" s="13">
        <v>16</v>
      </c>
      <c r="K13" s="13">
        <v>16.8</v>
      </c>
      <c r="L13" s="13">
        <v>15.5</v>
      </c>
      <c r="M13" s="13">
        <v>15.9</v>
      </c>
      <c r="N13" s="13">
        <v>17.8</v>
      </c>
      <c r="O13" s="13">
        <v>15</v>
      </c>
      <c r="P13" s="13">
        <v>16.100000000000001</v>
      </c>
      <c r="Q13" s="13">
        <v>16.899999999999999</v>
      </c>
      <c r="R13" s="13">
        <v>17</v>
      </c>
      <c r="S13" s="13">
        <v>16.77</v>
      </c>
      <c r="T13" s="18">
        <v>16.14</v>
      </c>
      <c r="U13" s="13">
        <v>16.5</v>
      </c>
      <c r="V13" s="14">
        <f t="shared" si="0"/>
        <v>16.1355</v>
      </c>
    </row>
    <row r="14" spans="1:22">
      <c r="A14" s="12" t="s">
        <v>10</v>
      </c>
      <c r="B14" s="13">
        <v>18.3</v>
      </c>
      <c r="C14" s="13">
        <v>17.899999999999999</v>
      </c>
      <c r="D14" s="13">
        <v>17.899999999999999</v>
      </c>
      <c r="E14" s="13">
        <v>17.899999999999999</v>
      </c>
      <c r="F14" s="13">
        <v>18.899999999999999</v>
      </c>
      <c r="G14" s="13">
        <v>17.899999999999999</v>
      </c>
      <c r="H14" s="13">
        <v>16.5</v>
      </c>
      <c r="I14" s="15">
        <v>9.9</v>
      </c>
      <c r="J14" s="13">
        <v>18.399999999999999</v>
      </c>
      <c r="K14" s="13">
        <v>18.899999999999999</v>
      </c>
      <c r="L14" s="13">
        <v>19.899999999999999</v>
      </c>
      <c r="M14" s="13">
        <v>17.899999999999999</v>
      </c>
      <c r="N14" s="15">
        <v>11.9</v>
      </c>
      <c r="O14" s="13">
        <v>17.399999999999999</v>
      </c>
      <c r="P14" s="13">
        <v>18.5</v>
      </c>
      <c r="Q14" s="13">
        <v>18.899999999999999</v>
      </c>
      <c r="R14" s="15">
        <v>18</v>
      </c>
      <c r="S14" s="13">
        <v>18.22</v>
      </c>
      <c r="T14" s="13">
        <v>16.899999999999999</v>
      </c>
      <c r="U14" s="18">
        <v>17.37</v>
      </c>
      <c r="V14" s="14">
        <f t="shared" si="0"/>
        <v>17.374499999999998</v>
      </c>
    </row>
    <row r="15" spans="1:22">
      <c r="A15" s="12" t="s">
        <v>11</v>
      </c>
      <c r="B15" s="13">
        <v>5</v>
      </c>
      <c r="C15" s="13">
        <v>5.5</v>
      </c>
      <c r="D15" s="13">
        <v>5.5</v>
      </c>
      <c r="E15" s="13">
        <v>5.5</v>
      </c>
      <c r="F15" s="13">
        <v>5.5</v>
      </c>
      <c r="G15" s="13">
        <v>5.5</v>
      </c>
      <c r="H15" s="13">
        <v>5.2</v>
      </c>
      <c r="I15" s="13">
        <v>5</v>
      </c>
      <c r="J15" s="13">
        <v>4.9000000000000004</v>
      </c>
      <c r="K15" s="13">
        <v>7</v>
      </c>
      <c r="L15" s="13">
        <v>5.5</v>
      </c>
      <c r="M15" s="13">
        <v>5.5</v>
      </c>
      <c r="N15" s="17">
        <v>5.9</v>
      </c>
      <c r="O15" s="13">
        <v>5.9</v>
      </c>
      <c r="P15" s="13">
        <v>4.9000000000000004</v>
      </c>
      <c r="Q15" s="13">
        <v>5.8</v>
      </c>
      <c r="R15" s="13">
        <v>4.9000000000000004</v>
      </c>
      <c r="S15" s="13">
        <v>5.5</v>
      </c>
      <c r="T15" s="13">
        <v>5.8</v>
      </c>
      <c r="U15" s="13">
        <v>5.8</v>
      </c>
      <c r="V15" s="14">
        <f t="shared" si="0"/>
        <v>5.5050000000000008</v>
      </c>
    </row>
    <row r="16" spans="1:22">
      <c r="A16" s="12" t="s">
        <v>13</v>
      </c>
      <c r="B16" s="13">
        <v>5.5</v>
      </c>
      <c r="C16" s="13">
        <v>5.5</v>
      </c>
      <c r="D16" s="13">
        <v>5.9</v>
      </c>
      <c r="E16" s="13">
        <v>5.8</v>
      </c>
      <c r="F16" s="13">
        <v>5.9</v>
      </c>
      <c r="G16" s="13">
        <v>5.9</v>
      </c>
      <c r="H16" s="13">
        <v>5.5</v>
      </c>
      <c r="I16" s="13">
        <v>5</v>
      </c>
      <c r="J16" s="13">
        <v>5.9</v>
      </c>
      <c r="K16" s="13">
        <v>6</v>
      </c>
      <c r="L16" s="13">
        <v>5.9</v>
      </c>
      <c r="M16" s="13">
        <v>5.5</v>
      </c>
      <c r="N16" s="17">
        <v>6.9</v>
      </c>
      <c r="O16" s="13">
        <v>5.5</v>
      </c>
      <c r="P16" s="13">
        <v>7</v>
      </c>
      <c r="Q16" s="13">
        <v>6</v>
      </c>
      <c r="R16" s="13">
        <v>6.9</v>
      </c>
      <c r="S16" s="13">
        <v>6</v>
      </c>
      <c r="T16" s="13">
        <v>6.1</v>
      </c>
      <c r="U16" s="13">
        <v>6.2</v>
      </c>
      <c r="V16" s="14">
        <f t="shared" si="0"/>
        <v>5.9450000000000012</v>
      </c>
    </row>
    <row r="17" spans="1:22">
      <c r="A17" s="12" t="s">
        <v>14</v>
      </c>
      <c r="B17" s="13">
        <v>9.9</v>
      </c>
      <c r="C17" s="17">
        <f>13.9*0.75</f>
        <v>10.425000000000001</v>
      </c>
      <c r="D17" s="17">
        <f>13.9*0.75</f>
        <v>10.425000000000001</v>
      </c>
      <c r="E17" s="17">
        <f>13.9*0.75</f>
        <v>10.425000000000001</v>
      </c>
      <c r="F17" s="13">
        <v>10.9</v>
      </c>
      <c r="G17" s="13">
        <v>11.9</v>
      </c>
      <c r="H17" s="13">
        <v>9.9</v>
      </c>
      <c r="I17" s="13">
        <v>11.9</v>
      </c>
      <c r="J17" s="13">
        <v>11.9</v>
      </c>
      <c r="K17" s="13">
        <v>9.9</v>
      </c>
      <c r="L17" s="13">
        <v>11.9</v>
      </c>
      <c r="M17" s="13">
        <v>11.9</v>
      </c>
      <c r="N17" s="13">
        <v>11.9</v>
      </c>
      <c r="O17" s="13">
        <v>9.9</v>
      </c>
      <c r="P17" s="13">
        <v>11.9</v>
      </c>
      <c r="Q17" s="13">
        <v>12.9</v>
      </c>
      <c r="R17" s="13">
        <v>10</v>
      </c>
      <c r="S17" s="13">
        <v>10</v>
      </c>
      <c r="T17" s="13">
        <v>9.9</v>
      </c>
      <c r="U17" s="13">
        <v>11.9</v>
      </c>
      <c r="V17" s="14">
        <f t="shared" si="0"/>
        <v>10.988750000000005</v>
      </c>
    </row>
    <row r="18" spans="1:22">
      <c r="A18" s="12" t="s">
        <v>15</v>
      </c>
      <c r="B18" s="13">
        <v>14.9</v>
      </c>
      <c r="C18" s="13">
        <v>14.9</v>
      </c>
      <c r="D18" s="15">
        <v>14.9</v>
      </c>
      <c r="E18" s="15">
        <v>14.9</v>
      </c>
      <c r="F18" s="13">
        <v>16.899999999999999</v>
      </c>
      <c r="G18" s="13">
        <v>23.9</v>
      </c>
      <c r="H18" s="15">
        <v>19.899999999999999</v>
      </c>
      <c r="I18" s="13">
        <v>24.9</v>
      </c>
      <c r="J18" s="13">
        <v>23.9</v>
      </c>
      <c r="K18" s="15">
        <v>23.9</v>
      </c>
      <c r="L18" s="13">
        <v>19.899999999999999</v>
      </c>
      <c r="M18" s="13">
        <v>14.9</v>
      </c>
      <c r="N18" s="13">
        <v>19.100000000000001</v>
      </c>
      <c r="O18" s="15">
        <v>19.899999999999999</v>
      </c>
      <c r="P18" s="13">
        <v>25.9</v>
      </c>
      <c r="Q18" s="15">
        <v>24.9</v>
      </c>
      <c r="R18" s="13">
        <v>25</v>
      </c>
      <c r="S18" s="15">
        <v>23.9</v>
      </c>
      <c r="T18" s="15">
        <v>23.5</v>
      </c>
      <c r="U18" s="15">
        <v>24.9</v>
      </c>
      <c r="V18" s="14">
        <f t="shared" si="0"/>
        <v>20.74499999999999</v>
      </c>
    </row>
    <row r="19" spans="1:22">
      <c r="A19" s="12" t="s">
        <v>18</v>
      </c>
      <c r="B19" s="13">
        <v>14.9</v>
      </c>
      <c r="C19" s="13">
        <v>17.899999999999999</v>
      </c>
      <c r="D19" s="13">
        <v>17.899999999999999</v>
      </c>
      <c r="E19" s="13">
        <v>17.899999999999999</v>
      </c>
      <c r="F19" s="13">
        <v>17.899999999999999</v>
      </c>
      <c r="G19" s="13">
        <v>17.899999999999999</v>
      </c>
      <c r="H19" s="13">
        <v>15.8</v>
      </c>
      <c r="I19" s="13">
        <v>17.899999999999999</v>
      </c>
      <c r="J19" s="13">
        <v>17.899999999999999</v>
      </c>
      <c r="K19" s="13">
        <v>18.5</v>
      </c>
      <c r="L19" s="13">
        <v>16.899999999999999</v>
      </c>
      <c r="M19" s="13">
        <v>17.899999999999999</v>
      </c>
      <c r="N19" s="13">
        <v>15.9</v>
      </c>
      <c r="O19" s="13">
        <v>19.899999999999999</v>
      </c>
      <c r="P19" s="13">
        <v>20</v>
      </c>
      <c r="Q19" s="13">
        <v>14.8</v>
      </c>
      <c r="R19" s="15">
        <v>18</v>
      </c>
      <c r="S19" s="13">
        <v>14.9</v>
      </c>
      <c r="T19" s="13">
        <v>14.5</v>
      </c>
      <c r="U19" s="13">
        <v>13.8</v>
      </c>
      <c r="V19" s="14">
        <f t="shared" si="0"/>
        <v>17.055</v>
      </c>
    </row>
    <row r="20" spans="1:22">
      <c r="A20" s="12" t="s">
        <v>52</v>
      </c>
      <c r="B20" s="13">
        <v>10</v>
      </c>
      <c r="C20" s="13">
        <v>7.9</v>
      </c>
      <c r="D20" s="13">
        <v>10.9</v>
      </c>
      <c r="E20" s="13">
        <v>9.9</v>
      </c>
      <c r="F20" s="13">
        <v>11.9</v>
      </c>
      <c r="G20" s="13">
        <v>7.9</v>
      </c>
      <c r="H20" s="13">
        <v>10.9</v>
      </c>
      <c r="I20" s="13">
        <v>9.9</v>
      </c>
      <c r="J20" s="13">
        <v>10.9</v>
      </c>
      <c r="K20" s="13">
        <v>13.5</v>
      </c>
      <c r="L20" s="13">
        <v>9.9</v>
      </c>
      <c r="M20" s="13">
        <v>7.9</v>
      </c>
      <c r="N20" s="15">
        <v>11.9</v>
      </c>
      <c r="O20" s="13">
        <v>15.3</v>
      </c>
      <c r="P20" s="13">
        <v>10</v>
      </c>
      <c r="Q20" s="13">
        <v>12</v>
      </c>
      <c r="R20" s="15">
        <v>10</v>
      </c>
      <c r="S20" s="13">
        <v>12</v>
      </c>
      <c r="T20" s="18">
        <v>10.81</v>
      </c>
      <c r="U20" s="13">
        <v>12.7</v>
      </c>
      <c r="V20" s="14">
        <f t="shared" si="0"/>
        <v>10.810500000000001</v>
      </c>
    </row>
    <row r="21" spans="1:22">
      <c r="A21" s="12" t="s">
        <v>16</v>
      </c>
      <c r="B21" s="13">
        <v>9.9</v>
      </c>
      <c r="C21" s="13">
        <v>15.9</v>
      </c>
      <c r="D21" s="13">
        <v>10.9</v>
      </c>
      <c r="E21" s="13">
        <v>14.9</v>
      </c>
      <c r="F21" s="13">
        <v>16.899999999999999</v>
      </c>
      <c r="G21" s="13">
        <v>15.9</v>
      </c>
      <c r="H21" s="13">
        <v>13.7</v>
      </c>
      <c r="I21" s="13">
        <v>11.9</v>
      </c>
      <c r="J21" s="13">
        <v>15.9</v>
      </c>
      <c r="K21" s="13">
        <v>16</v>
      </c>
      <c r="L21" s="13">
        <v>15.9</v>
      </c>
      <c r="M21" s="13">
        <v>15.9</v>
      </c>
      <c r="N21" s="13">
        <v>15.9</v>
      </c>
      <c r="O21" s="13">
        <v>16.899999999999999</v>
      </c>
      <c r="P21" s="13">
        <v>17</v>
      </c>
      <c r="Q21" s="13">
        <v>16.7</v>
      </c>
      <c r="R21" s="13">
        <v>14.9</v>
      </c>
      <c r="S21" s="13">
        <v>19</v>
      </c>
      <c r="T21" s="13">
        <v>15.8</v>
      </c>
      <c r="U21" s="13">
        <v>16.399999999999999</v>
      </c>
      <c r="V21" s="14">
        <f t="shared" si="0"/>
        <v>15.314999999999998</v>
      </c>
    </row>
    <row r="22" spans="1:22" ht="13.5" thickBot="1">
      <c r="A22" s="19" t="s">
        <v>17</v>
      </c>
      <c r="B22" s="20">
        <v>25.27</v>
      </c>
      <c r="C22" s="21">
        <v>22.9</v>
      </c>
      <c r="D22" s="20">
        <v>25.27</v>
      </c>
      <c r="E22" s="21">
        <v>26.9</v>
      </c>
      <c r="F22" s="20">
        <v>25.27</v>
      </c>
      <c r="G22" s="21">
        <v>21.9</v>
      </c>
      <c r="H22" s="21">
        <v>24.8</v>
      </c>
      <c r="I22" s="21">
        <v>25</v>
      </c>
      <c r="J22" s="21">
        <v>22.9</v>
      </c>
      <c r="K22" s="20">
        <v>25.27</v>
      </c>
      <c r="L22" s="21">
        <v>25.9</v>
      </c>
      <c r="M22" s="21">
        <v>22.9</v>
      </c>
      <c r="N22" s="21">
        <v>29.9</v>
      </c>
      <c r="O22" s="21">
        <v>29.9</v>
      </c>
      <c r="P22" s="21">
        <v>25</v>
      </c>
      <c r="Q22" s="21">
        <v>24.9</v>
      </c>
      <c r="R22" s="20">
        <v>25.27</v>
      </c>
      <c r="S22" s="21">
        <v>24.6</v>
      </c>
      <c r="T22" s="21">
        <v>26.3</v>
      </c>
      <c r="U22" s="20">
        <v>25.27</v>
      </c>
      <c r="V22" s="22">
        <f t="shared" si="0"/>
        <v>25.270999999999994</v>
      </c>
    </row>
    <row r="23" spans="1:22" s="9" customFormat="1" ht="13.5" thickBot="1">
      <c r="A23" s="23" t="s">
        <v>20</v>
      </c>
      <c r="B23" s="24">
        <f t="shared" ref="B23:U23" si="1">SUM(B5:B22)</f>
        <v>249.97000000000006</v>
      </c>
      <c r="C23" s="24">
        <f t="shared" si="1"/>
        <v>266.72500000000002</v>
      </c>
      <c r="D23" s="24">
        <f t="shared" si="1"/>
        <v>267.49500000000006</v>
      </c>
      <c r="E23" s="24">
        <f t="shared" si="1"/>
        <v>269.72500000000008</v>
      </c>
      <c r="F23" s="24">
        <f t="shared" si="1"/>
        <v>269.77000000000004</v>
      </c>
      <c r="G23" s="24">
        <f t="shared" si="1"/>
        <v>270.80000000000007</v>
      </c>
      <c r="H23" s="24">
        <f t="shared" si="1"/>
        <v>274.2</v>
      </c>
      <c r="I23" s="24">
        <f t="shared" si="1"/>
        <v>278.60000000000002</v>
      </c>
      <c r="J23" s="24">
        <f t="shared" si="1"/>
        <v>279</v>
      </c>
      <c r="K23" s="24">
        <f t="shared" si="1"/>
        <v>280.27000000000004</v>
      </c>
      <c r="L23" s="24">
        <f t="shared" si="1"/>
        <v>280.50000000000006</v>
      </c>
      <c r="M23" s="24">
        <f t="shared" si="1"/>
        <v>282.5</v>
      </c>
      <c r="N23" s="24">
        <f t="shared" si="1"/>
        <v>282.75000000000006</v>
      </c>
      <c r="O23" s="24">
        <f t="shared" si="1"/>
        <v>285.3</v>
      </c>
      <c r="P23" s="24">
        <f t="shared" si="1"/>
        <v>285.89</v>
      </c>
      <c r="Q23" s="24">
        <f t="shared" si="1"/>
        <v>291.3</v>
      </c>
      <c r="R23" s="24">
        <f t="shared" si="1"/>
        <v>294.37</v>
      </c>
      <c r="S23" s="24">
        <f t="shared" si="1"/>
        <v>296.59000000000003</v>
      </c>
      <c r="T23" s="24">
        <f t="shared" si="1"/>
        <v>300.95000000000005</v>
      </c>
      <c r="U23" s="24">
        <f t="shared" si="1"/>
        <v>315.03999999999996</v>
      </c>
      <c r="V23" s="25">
        <f t="shared" ref="V23" si="2">SUM(V5:V22)</f>
        <v>281.08724999999998</v>
      </c>
    </row>
    <row r="24" spans="1:22" s="9" customForma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>
      <c r="A25" s="12" t="s">
        <v>21</v>
      </c>
      <c r="B25" s="13" t="s">
        <v>57</v>
      </c>
      <c r="C25" s="13">
        <v>100</v>
      </c>
      <c r="D25" s="13">
        <v>75</v>
      </c>
      <c r="E25" s="13">
        <v>76</v>
      </c>
      <c r="F25" s="13">
        <v>115</v>
      </c>
      <c r="G25" s="18">
        <v>84.92</v>
      </c>
      <c r="H25" s="13">
        <v>76</v>
      </c>
      <c r="I25" s="13" t="s">
        <v>57</v>
      </c>
      <c r="J25" s="13" t="s">
        <v>57</v>
      </c>
      <c r="K25" s="13">
        <v>79</v>
      </c>
      <c r="L25" s="13">
        <v>119.9</v>
      </c>
      <c r="M25" s="13">
        <v>64.900000000000006</v>
      </c>
      <c r="N25" s="13">
        <v>65</v>
      </c>
      <c r="O25" s="13">
        <v>75</v>
      </c>
      <c r="P25" s="13">
        <v>110</v>
      </c>
      <c r="Q25" s="13">
        <v>80</v>
      </c>
      <c r="R25" s="13">
        <v>80</v>
      </c>
      <c r="S25" s="13">
        <v>80</v>
      </c>
      <c r="T25" s="13">
        <v>78</v>
      </c>
      <c r="U25" s="13" t="s">
        <v>57</v>
      </c>
      <c r="V25" s="14">
        <f>AVERAGE(U25,T25,S25,R25,Q25,P25,O25,N25,M25,L25,K25,J25,I25,H25,G25,F25,E25,D25,C25,B25)</f>
        <v>84.919999999999987</v>
      </c>
    </row>
    <row r="26" spans="1:22">
      <c r="A26" s="12" t="s">
        <v>22</v>
      </c>
      <c r="B26" s="13" t="s">
        <v>57</v>
      </c>
      <c r="C26" s="13">
        <v>75</v>
      </c>
      <c r="D26" s="13">
        <v>85</v>
      </c>
      <c r="E26" s="13">
        <v>87</v>
      </c>
      <c r="F26" s="13">
        <v>95</v>
      </c>
      <c r="G26" s="18">
        <v>85.13</v>
      </c>
      <c r="H26" s="13">
        <v>89</v>
      </c>
      <c r="I26" s="13" t="s">
        <v>57</v>
      </c>
      <c r="J26" s="13" t="s">
        <v>57</v>
      </c>
      <c r="K26" s="13">
        <v>88</v>
      </c>
      <c r="L26" s="13">
        <v>99.9</v>
      </c>
      <c r="M26" s="13">
        <v>74.900000000000006</v>
      </c>
      <c r="N26" s="13">
        <v>70</v>
      </c>
      <c r="O26" s="13">
        <v>89</v>
      </c>
      <c r="P26" s="13">
        <v>89.9</v>
      </c>
      <c r="Q26" s="13">
        <v>89</v>
      </c>
      <c r="R26" s="18">
        <v>85.13</v>
      </c>
      <c r="S26" s="13">
        <v>75</v>
      </c>
      <c r="T26" s="18">
        <v>85.13</v>
      </c>
      <c r="U26" s="13" t="s">
        <v>57</v>
      </c>
      <c r="V26" s="14">
        <f>AVERAGE(U26,T26,S26,R26,Q26,P26,O26,N26,M26,L26,K26,J26,I26,H26,G26,F26,E26,D26,C26,B26)</f>
        <v>85.130624999999995</v>
      </c>
    </row>
    <row r="27" spans="1:22">
      <c r="A27" s="12" t="s">
        <v>23</v>
      </c>
      <c r="B27" s="13" t="s">
        <v>57</v>
      </c>
      <c r="C27" s="13">
        <v>27.9</v>
      </c>
      <c r="D27" s="13">
        <v>27.9</v>
      </c>
      <c r="E27" s="13">
        <v>27.9</v>
      </c>
      <c r="F27" s="13">
        <v>31.9</v>
      </c>
      <c r="G27" s="13">
        <v>25</v>
      </c>
      <c r="H27" s="13">
        <v>28.4</v>
      </c>
      <c r="I27" s="13" t="s">
        <v>57</v>
      </c>
      <c r="J27" s="13" t="s">
        <v>57</v>
      </c>
      <c r="K27" s="13">
        <v>27.9</v>
      </c>
      <c r="L27" s="13">
        <v>29.9</v>
      </c>
      <c r="M27" s="13">
        <v>25.9</v>
      </c>
      <c r="N27" s="13">
        <v>30</v>
      </c>
      <c r="O27" s="13">
        <v>26</v>
      </c>
      <c r="P27" s="13">
        <v>24.9</v>
      </c>
      <c r="Q27" s="13">
        <v>34</v>
      </c>
      <c r="R27" s="13">
        <v>28</v>
      </c>
      <c r="S27" s="13">
        <v>33</v>
      </c>
      <c r="T27" s="13">
        <v>31</v>
      </c>
      <c r="U27" s="13" t="s">
        <v>57</v>
      </c>
      <c r="V27" s="14">
        <f>AVERAGE(U27,T27,S27,R27,Q27,P27,O27,N27,M27,L27,K27,J27,I27,H27,G27,F27,E27,D27,C27,B27)</f>
        <v>28.724999999999991</v>
      </c>
    </row>
    <row r="28" spans="1:22">
      <c r="A28" s="12" t="s">
        <v>24</v>
      </c>
      <c r="B28" s="13" t="s">
        <v>57</v>
      </c>
      <c r="C28" s="13">
        <v>33</v>
      </c>
      <c r="D28" s="13">
        <v>33</v>
      </c>
      <c r="E28" s="13">
        <v>33</v>
      </c>
      <c r="F28" s="13">
        <v>39.9</v>
      </c>
      <c r="G28" s="13">
        <v>33</v>
      </c>
      <c r="H28" s="13">
        <v>32</v>
      </c>
      <c r="I28" s="13" t="s">
        <v>57</v>
      </c>
      <c r="J28" s="13" t="s">
        <v>57</v>
      </c>
      <c r="K28" s="13">
        <v>35</v>
      </c>
      <c r="L28" s="13">
        <v>49.9</v>
      </c>
      <c r="M28" s="13">
        <v>33</v>
      </c>
      <c r="N28" s="13">
        <v>30</v>
      </c>
      <c r="O28" s="13">
        <v>32</v>
      </c>
      <c r="P28" s="13">
        <v>33</v>
      </c>
      <c r="Q28" s="13">
        <v>41</v>
      </c>
      <c r="R28" s="13">
        <v>33</v>
      </c>
      <c r="S28" s="13">
        <v>41</v>
      </c>
      <c r="T28" s="13">
        <v>34</v>
      </c>
      <c r="U28" s="13" t="s">
        <v>57</v>
      </c>
      <c r="V28" s="14">
        <f>AVERAGE(U28,T28,S28,R28,Q28,P28,O28,N28,M28,L28,K28,J28,I28,H28,G28,F28,E28,D28,C28,B28)</f>
        <v>35.362499999999997</v>
      </c>
    </row>
    <row r="29" spans="1:22">
      <c r="A29" s="12" t="s">
        <v>25</v>
      </c>
      <c r="B29" s="13" t="s">
        <v>57</v>
      </c>
      <c r="C29" s="15">
        <v>12.9</v>
      </c>
      <c r="D29" s="13">
        <v>12</v>
      </c>
      <c r="E29" s="13">
        <v>12</v>
      </c>
      <c r="F29" s="13">
        <v>12.9</v>
      </c>
      <c r="G29" s="13">
        <v>12</v>
      </c>
      <c r="H29" s="13">
        <v>12</v>
      </c>
      <c r="I29" s="13" t="s">
        <v>57</v>
      </c>
      <c r="J29" s="13" t="s">
        <v>57</v>
      </c>
      <c r="K29" s="13">
        <v>14</v>
      </c>
      <c r="L29" s="13">
        <v>9.9</v>
      </c>
      <c r="M29" s="13">
        <v>11.9</v>
      </c>
      <c r="N29" s="15">
        <v>3.3</v>
      </c>
      <c r="O29" s="13">
        <v>14</v>
      </c>
      <c r="P29" s="13">
        <v>7.9</v>
      </c>
      <c r="Q29" s="13">
        <v>14</v>
      </c>
      <c r="R29" s="13">
        <v>10</v>
      </c>
      <c r="S29" s="13">
        <v>14</v>
      </c>
      <c r="T29" s="13">
        <v>14</v>
      </c>
      <c r="U29" s="13" t="s">
        <v>57</v>
      </c>
      <c r="V29" s="14">
        <f>AVERAGE(U29,T29,S29,R29,Q29,P29,O29,N29,M29,L29,K29,J29,I29,H29,G29,F29,E29,D29,C29,B29)</f>
        <v>11.675000000000001</v>
      </c>
    </row>
    <row r="30" spans="1:22">
      <c r="A30" s="30" t="s">
        <v>26</v>
      </c>
      <c r="B30" s="31">
        <f>SUM(B25:B29)</f>
        <v>0</v>
      </c>
      <c r="C30" s="31">
        <f t="shared" ref="C30:V30" si="3">SUM(C25:C29)</f>
        <v>248.8</v>
      </c>
      <c r="D30" s="31">
        <f t="shared" si="3"/>
        <v>232.9</v>
      </c>
      <c r="E30" s="31">
        <f t="shared" si="3"/>
        <v>235.9</v>
      </c>
      <c r="F30" s="31">
        <f t="shared" si="3"/>
        <v>294.7</v>
      </c>
      <c r="G30" s="31">
        <f t="shared" si="3"/>
        <v>240.05</v>
      </c>
      <c r="H30" s="31">
        <f t="shared" si="3"/>
        <v>237.4</v>
      </c>
      <c r="I30" s="31">
        <f t="shared" si="3"/>
        <v>0</v>
      </c>
      <c r="J30" s="31">
        <f t="shared" si="3"/>
        <v>0</v>
      </c>
      <c r="K30" s="31">
        <f t="shared" si="3"/>
        <v>243.9</v>
      </c>
      <c r="L30" s="31">
        <f t="shared" si="3"/>
        <v>309.5</v>
      </c>
      <c r="M30" s="31">
        <f t="shared" si="3"/>
        <v>210.60000000000002</v>
      </c>
      <c r="N30" s="31">
        <f t="shared" si="3"/>
        <v>198.3</v>
      </c>
      <c r="O30" s="31">
        <f t="shared" si="3"/>
        <v>236</v>
      </c>
      <c r="P30" s="31">
        <f t="shared" si="3"/>
        <v>265.7</v>
      </c>
      <c r="Q30" s="31">
        <f t="shared" si="3"/>
        <v>258</v>
      </c>
      <c r="R30" s="31">
        <f t="shared" si="3"/>
        <v>236.13</v>
      </c>
      <c r="S30" s="31">
        <f t="shared" si="3"/>
        <v>243</v>
      </c>
      <c r="T30" s="31">
        <f t="shared" si="3"/>
        <v>242.13</v>
      </c>
      <c r="U30" s="31">
        <f t="shared" si="3"/>
        <v>0</v>
      </c>
      <c r="V30" s="31">
        <f t="shared" si="3"/>
        <v>245.81312499999996</v>
      </c>
    </row>
    <row r="31" spans="1:2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>
      <c r="A32" s="12" t="s">
        <v>27</v>
      </c>
      <c r="B32" s="13" t="s">
        <v>57</v>
      </c>
      <c r="C32" s="16">
        <v>4.9000000000000004</v>
      </c>
      <c r="D32" s="13">
        <v>4.9000000000000004</v>
      </c>
      <c r="E32" s="13">
        <v>5.0999999999999996</v>
      </c>
      <c r="F32" s="13">
        <v>5.9</v>
      </c>
      <c r="G32" s="13">
        <v>5.9</v>
      </c>
      <c r="H32" s="13">
        <v>3.8</v>
      </c>
      <c r="I32" s="13">
        <v>5.9</v>
      </c>
      <c r="J32" s="13">
        <v>2.5</v>
      </c>
      <c r="K32" s="13">
        <v>5.5</v>
      </c>
      <c r="L32" s="13">
        <v>3.9</v>
      </c>
      <c r="M32" s="13">
        <v>5.9</v>
      </c>
      <c r="N32" s="13">
        <v>2.9</v>
      </c>
      <c r="O32" s="13">
        <v>6</v>
      </c>
      <c r="P32" s="13">
        <v>1.9</v>
      </c>
      <c r="Q32" s="13" t="s">
        <v>57</v>
      </c>
      <c r="R32" s="15">
        <v>3.5</v>
      </c>
      <c r="S32" s="13" t="s">
        <v>57</v>
      </c>
      <c r="T32" s="13" t="s">
        <v>57</v>
      </c>
      <c r="U32" s="13" t="s">
        <v>57</v>
      </c>
      <c r="V32" s="14">
        <f t="shared" ref="V32:V38" si="4">AVERAGE(U32,T32,S32,R32,Q32,P32,O32,N32,M32,L32,K32,J32,I32,H32,G32,F32,E32,D32,C32,B32)</f>
        <v>4.5666666666666664</v>
      </c>
    </row>
    <row r="33" spans="1:22">
      <c r="A33" s="12" t="s">
        <v>28</v>
      </c>
      <c r="B33" s="13" t="s">
        <v>57</v>
      </c>
      <c r="C33" s="16">
        <v>4.9000000000000004</v>
      </c>
      <c r="D33" s="13">
        <v>6.9</v>
      </c>
      <c r="E33" s="13">
        <v>6.9</v>
      </c>
      <c r="F33" s="13">
        <v>5.9</v>
      </c>
      <c r="G33" s="13">
        <v>5.9</v>
      </c>
      <c r="H33" s="13">
        <v>5.0999999999999996</v>
      </c>
      <c r="I33" s="13">
        <v>3.5</v>
      </c>
      <c r="J33" s="13">
        <v>4</v>
      </c>
      <c r="K33" s="13">
        <v>6</v>
      </c>
      <c r="L33" s="13">
        <v>3.9</v>
      </c>
      <c r="M33" s="13">
        <v>6.9</v>
      </c>
      <c r="N33" s="13">
        <v>3.9</v>
      </c>
      <c r="O33" s="13">
        <v>5.9</v>
      </c>
      <c r="P33" s="13">
        <v>8.9</v>
      </c>
      <c r="Q33" s="13" t="s">
        <v>57</v>
      </c>
      <c r="R33" s="15">
        <v>3.5</v>
      </c>
      <c r="S33" s="13" t="s">
        <v>57</v>
      </c>
      <c r="T33" s="13" t="s">
        <v>57</v>
      </c>
      <c r="U33" s="13" t="s">
        <v>57</v>
      </c>
      <c r="V33" s="14">
        <f t="shared" si="4"/>
        <v>5.4733333333333336</v>
      </c>
    </row>
    <row r="34" spans="1:22">
      <c r="A34" s="12" t="s">
        <v>29</v>
      </c>
      <c r="B34" s="13" t="s">
        <v>57</v>
      </c>
      <c r="C34" s="16">
        <v>2.5</v>
      </c>
      <c r="D34" s="13">
        <v>2.5</v>
      </c>
      <c r="E34" s="13">
        <v>2.5</v>
      </c>
      <c r="F34" s="13">
        <v>2.9</v>
      </c>
      <c r="G34" s="13">
        <v>1.9</v>
      </c>
      <c r="H34" s="13">
        <v>1.9</v>
      </c>
      <c r="I34" s="13">
        <v>1.9</v>
      </c>
      <c r="J34" s="13">
        <v>1</v>
      </c>
      <c r="K34" s="13">
        <v>2.5</v>
      </c>
      <c r="L34" s="13">
        <v>2.9</v>
      </c>
      <c r="M34" s="13">
        <v>1.9</v>
      </c>
      <c r="N34" s="13">
        <v>1.9</v>
      </c>
      <c r="O34" s="13">
        <v>2.9</v>
      </c>
      <c r="P34" s="13">
        <v>1.9</v>
      </c>
      <c r="Q34" s="13" t="s">
        <v>57</v>
      </c>
      <c r="R34" s="13">
        <v>1.9</v>
      </c>
      <c r="S34" s="13" t="s">
        <v>57</v>
      </c>
      <c r="T34" s="13" t="s">
        <v>57</v>
      </c>
      <c r="U34" s="13" t="s">
        <v>57</v>
      </c>
      <c r="V34" s="14">
        <f t="shared" si="4"/>
        <v>2.1999999999999997</v>
      </c>
    </row>
    <row r="35" spans="1:22">
      <c r="A35" s="12" t="s">
        <v>30</v>
      </c>
      <c r="B35" s="13" t="s">
        <v>57</v>
      </c>
      <c r="C35" s="16">
        <v>4.9000000000000004</v>
      </c>
      <c r="D35" s="13">
        <v>1.9</v>
      </c>
      <c r="E35" s="13">
        <v>1.9</v>
      </c>
      <c r="F35" s="13">
        <v>3.9</v>
      </c>
      <c r="G35" s="13">
        <v>3.9</v>
      </c>
      <c r="H35" s="13">
        <v>1.9</v>
      </c>
      <c r="I35" s="13">
        <v>4.9000000000000004</v>
      </c>
      <c r="J35" s="13">
        <v>4</v>
      </c>
      <c r="K35" s="18">
        <v>3.55</v>
      </c>
      <c r="L35" s="13">
        <v>3.9</v>
      </c>
      <c r="M35" s="13">
        <v>1.9</v>
      </c>
      <c r="N35" s="13">
        <v>3.9</v>
      </c>
      <c r="O35" s="13">
        <v>4.9000000000000004</v>
      </c>
      <c r="P35" s="13">
        <v>2.9</v>
      </c>
      <c r="Q35" s="13" t="s">
        <v>57</v>
      </c>
      <c r="R35" s="13">
        <v>4.9000000000000004</v>
      </c>
      <c r="S35" s="13" t="s">
        <v>57</v>
      </c>
      <c r="T35" s="13" t="s">
        <v>57</v>
      </c>
      <c r="U35" s="13" t="s">
        <v>57</v>
      </c>
      <c r="V35" s="14">
        <f t="shared" si="4"/>
        <v>3.5499999999999994</v>
      </c>
    </row>
    <row r="36" spans="1:22">
      <c r="A36" s="12" t="s">
        <v>31</v>
      </c>
      <c r="B36" s="13" t="s">
        <v>57</v>
      </c>
      <c r="C36" s="16">
        <v>7.9</v>
      </c>
      <c r="D36" s="13">
        <v>7.9</v>
      </c>
      <c r="E36" s="13">
        <v>7.9</v>
      </c>
      <c r="F36" s="13">
        <v>9.9</v>
      </c>
      <c r="G36" s="13">
        <v>8.9</v>
      </c>
      <c r="H36" s="13">
        <v>10.4</v>
      </c>
      <c r="I36" s="13">
        <v>4.9000000000000004</v>
      </c>
      <c r="J36" s="13">
        <v>7</v>
      </c>
      <c r="K36" s="13">
        <v>15</v>
      </c>
      <c r="L36" s="13">
        <v>8.9</v>
      </c>
      <c r="M36" s="13">
        <v>7.9</v>
      </c>
      <c r="N36" s="13">
        <v>9.9</v>
      </c>
      <c r="O36" s="18">
        <v>9.02</v>
      </c>
      <c r="P36" s="13">
        <v>9.9</v>
      </c>
      <c r="Q36" s="13" t="s">
        <v>57</v>
      </c>
      <c r="R36" s="13">
        <v>9.9</v>
      </c>
      <c r="S36" s="13" t="s">
        <v>57</v>
      </c>
      <c r="T36" s="13" t="s">
        <v>57</v>
      </c>
      <c r="U36" s="13" t="s">
        <v>57</v>
      </c>
      <c r="V36" s="14">
        <f t="shared" si="4"/>
        <v>9.0213333333333345</v>
      </c>
    </row>
    <row r="37" spans="1:22">
      <c r="A37" s="12" t="s">
        <v>53</v>
      </c>
      <c r="B37" s="13" t="s">
        <v>57</v>
      </c>
      <c r="C37" s="16">
        <v>5.9</v>
      </c>
      <c r="D37" s="13">
        <v>7.9</v>
      </c>
      <c r="E37" s="13">
        <v>7.9</v>
      </c>
      <c r="F37" s="13">
        <v>8.9</v>
      </c>
      <c r="G37" s="13">
        <v>6.9</v>
      </c>
      <c r="H37" s="13">
        <v>9.9</v>
      </c>
      <c r="I37" s="13">
        <v>8.9</v>
      </c>
      <c r="J37" s="13">
        <v>5.9</v>
      </c>
      <c r="K37" s="13">
        <v>12.9</v>
      </c>
      <c r="L37" s="13">
        <v>4.9000000000000004</v>
      </c>
      <c r="M37" s="13">
        <v>7.9</v>
      </c>
      <c r="N37" s="13">
        <v>7.9</v>
      </c>
      <c r="O37" s="13">
        <v>8.9</v>
      </c>
      <c r="P37" s="13">
        <v>7.9</v>
      </c>
      <c r="Q37" s="13" t="s">
        <v>57</v>
      </c>
      <c r="R37" s="13">
        <v>8.9</v>
      </c>
      <c r="S37" s="13" t="s">
        <v>57</v>
      </c>
      <c r="T37" s="13" t="s">
        <v>57</v>
      </c>
      <c r="U37" s="13" t="s">
        <v>57</v>
      </c>
      <c r="V37" s="14">
        <f t="shared" si="4"/>
        <v>8.1000000000000032</v>
      </c>
    </row>
    <row r="38" spans="1:22">
      <c r="A38" s="12" t="s">
        <v>32</v>
      </c>
      <c r="B38" s="13" t="s">
        <v>57</v>
      </c>
      <c r="C38" s="16">
        <v>6.9</v>
      </c>
      <c r="D38" s="13">
        <v>7.9</v>
      </c>
      <c r="E38" s="13">
        <v>7.9</v>
      </c>
      <c r="F38" s="13">
        <v>12.9</v>
      </c>
      <c r="G38" s="13">
        <v>6.9</v>
      </c>
      <c r="H38" s="13">
        <v>8.9</v>
      </c>
      <c r="I38" s="13">
        <v>4.9000000000000004</v>
      </c>
      <c r="J38" s="13">
        <v>8</v>
      </c>
      <c r="K38" s="13">
        <v>20</v>
      </c>
      <c r="L38" s="13">
        <v>13.9</v>
      </c>
      <c r="M38" s="13">
        <v>4.9000000000000004</v>
      </c>
      <c r="N38" s="13">
        <v>9.9</v>
      </c>
      <c r="O38" s="18">
        <v>9.49</v>
      </c>
      <c r="P38" s="13">
        <v>9.9</v>
      </c>
      <c r="Q38" s="13" t="s">
        <v>57</v>
      </c>
      <c r="R38" s="13">
        <v>9.9</v>
      </c>
      <c r="S38" s="13" t="s">
        <v>57</v>
      </c>
      <c r="T38" s="13" t="s">
        <v>57</v>
      </c>
      <c r="U38" s="13" t="s">
        <v>57</v>
      </c>
      <c r="V38" s="14">
        <f t="shared" si="4"/>
        <v>9.4860000000000007</v>
      </c>
    </row>
    <row r="39" spans="1:22">
      <c r="A39" s="32" t="s">
        <v>33</v>
      </c>
      <c r="B39" s="33">
        <f>SUM(B32:B38)</f>
        <v>0</v>
      </c>
      <c r="C39" s="33">
        <f t="shared" ref="C39:V39" si="5">SUM(C32:C38)</f>
        <v>37.9</v>
      </c>
      <c r="D39" s="33">
        <f t="shared" si="5"/>
        <v>39.9</v>
      </c>
      <c r="E39" s="33">
        <f t="shared" si="5"/>
        <v>40.099999999999994</v>
      </c>
      <c r="F39" s="33">
        <f t="shared" si="5"/>
        <v>50.3</v>
      </c>
      <c r="G39" s="33">
        <f t="shared" si="5"/>
        <v>40.299999999999997</v>
      </c>
      <c r="H39" s="33">
        <f t="shared" si="5"/>
        <v>41.9</v>
      </c>
      <c r="I39" s="33">
        <f t="shared" si="5"/>
        <v>34.9</v>
      </c>
      <c r="J39" s="33">
        <f t="shared" si="5"/>
        <v>32.4</v>
      </c>
      <c r="K39" s="33">
        <f t="shared" si="5"/>
        <v>65.449999999999989</v>
      </c>
      <c r="L39" s="33">
        <f t="shared" si="5"/>
        <v>42.3</v>
      </c>
      <c r="M39" s="33">
        <f t="shared" si="5"/>
        <v>37.299999999999997</v>
      </c>
      <c r="N39" s="33">
        <f t="shared" si="5"/>
        <v>40.299999999999997</v>
      </c>
      <c r="O39" s="33">
        <f t="shared" si="5"/>
        <v>47.110000000000007</v>
      </c>
      <c r="P39" s="33">
        <f t="shared" si="5"/>
        <v>43.3</v>
      </c>
      <c r="Q39" s="33">
        <f t="shared" si="5"/>
        <v>0</v>
      </c>
      <c r="R39" s="33">
        <f t="shared" si="5"/>
        <v>42.5</v>
      </c>
      <c r="S39" s="33">
        <f t="shared" si="5"/>
        <v>0</v>
      </c>
      <c r="T39" s="33">
        <f t="shared" si="5"/>
        <v>0</v>
      </c>
      <c r="U39" s="33">
        <f t="shared" si="5"/>
        <v>0</v>
      </c>
      <c r="V39" s="33">
        <f t="shared" si="5"/>
        <v>42.397333333333336</v>
      </c>
    </row>
    <row r="40" spans="1:22" ht="13.5" thickBot="1"/>
    <row r="41" spans="1:22" ht="13.5" thickBot="1">
      <c r="A41" s="36" t="s">
        <v>34</v>
      </c>
      <c r="B41" s="34">
        <f>B23+B30+B39</f>
        <v>249.97000000000006</v>
      </c>
      <c r="C41" s="34">
        <f t="shared" ref="C41:V41" si="6">C23+C30+C39</f>
        <v>553.42500000000007</v>
      </c>
      <c r="D41" s="34">
        <f t="shared" si="6"/>
        <v>540.29500000000007</v>
      </c>
      <c r="E41" s="34">
        <f t="shared" si="6"/>
        <v>545.72500000000014</v>
      </c>
      <c r="F41" s="34">
        <f t="shared" si="6"/>
        <v>614.77</v>
      </c>
      <c r="G41" s="34">
        <f t="shared" si="6"/>
        <v>551.15000000000009</v>
      </c>
      <c r="H41" s="34">
        <f t="shared" si="6"/>
        <v>553.5</v>
      </c>
      <c r="I41" s="34">
        <f t="shared" si="6"/>
        <v>313.5</v>
      </c>
      <c r="J41" s="34">
        <f t="shared" si="6"/>
        <v>311.39999999999998</v>
      </c>
      <c r="K41" s="34">
        <f t="shared" si="6"/>
        <v>589.62000000000012</v>
      </c>
      <c r="L41" s="34">
        <f t="shared" si="6"/>
        <v>632.29999999999995</v>
      </c>
      <c r="M41" s="34">
        <f t="shared" si="6"/>
        <v>530.4</v>
      </c>
      <c r="N41" s="34">
        <f t="shared" si="6"/>
        <v>521.35</v>
      </c>
      <c r="O41" s="34">
        <f t="shared" si="6"/>
        <v>568.41</v>
      </c>
      <c r="P41" s="34">
        <f t="shared" si="6"/>
        <v>594.88999999999987</v>
      </c>
      <c r="Q41" s="34">
        <f t="shared" si="6"/>
        <v>549.29999999999995</v>
      </c>
      <c r="R41" s="34">
        <f t="shared" si="6"/>
        <v>573</v>
      </c>
      <c r="S41" s="34">
        <f t="shared" si="6"/>
        <v>539.59</v>
      </c>
      <c r="T41" s="34">
        <f t="shared" si="6"/>
        <v>543.08000000000004</v>
      </c>
      <c r="U41" s="34">
        <f t="shared" si="6"/>
        <v>315.03999999999996</v>
      </c>
      <c r="V41" s="35">
        <f t="shared" si="6"/>
        <v>569.29770833333328</v>
      </c>
    </row>
    <row r="45" spans="1:22">
      <c r="M45" s="95"/>
    </row>
    <row r="46" spans="1:22">
      <c r="M46" s="95"/>
    </row>
    <row r="47" spans="1:22">
      <c r="M47" s="95"/>
    </row>
  </sheetData>
  <sortState columnSort="1" ref="B4:U35">
    <sortCondition ref="B23:U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rightToLeft="1" topLeftCell="B18" zoomScale="90" zoomScaleNormal="90" workbookViewId="0"/>
  </sheetViews>
  <sheetFormatPr defaultColWidth="9" defaultRowHeight="12.75"/>
  <cols>
    <col min="1" max="1" width="32.28515625" style="1" customWidth="1"/>
    <col min="2" max="2" width="10.28515625" style="1" customWidth="1"/>
    <col min="3" max="3" width="9" style="1" customWidth="1"/>
    <col min="4" max="4" width="9.42578125" style="1" customWidth="1"/>
    <col min="5" max="5" width="11.42578125" style="1" customWidth="1"/>
    <col min="6" max="6" width="9" style="1" customWidth="1"/>
    <col min="7" max="7" width="9.5703125" style="1" customWidth="1"/>
    <col min="8" max="8" width="10" style="1" customWidth="1"/>
    <col min="9" max="9" width="10.7109375" style="1" customWidth="1"/>
    <col min="10" max="10" width="9.28515625" style="1" customWidth="1"/>
    <col min="11" max="11" width="10.7109375" style="1" customWidth="1"/>
    <col min="12" max="13" width="10.5703125" style="1" customWidth="1"/>
    <col min="14" max="14" width="9.5703125" style="1" customWidth="1"/>
    <col min="15" max="15" width="9" style="1" customWidth="1"/>
    <col min="16" max="16" width="9.42578125" style="1" customWidth="1"/>
    <col min="17" max="17" width="9.42578125" style="2" customWidth="1"/>
    <col min="18" max="19" width="9" style="2"/>
    <col min="20" max="20" width="8.7109375" style="2" customWidth="1"/>
    <col min="21" max="21" width="9.42578125" style="2" customWidth="1"/>
    <col min="22" max="22" width="9" style="2"/>
    <col min="23" max="16384" width="9" style="1"/>
  </cols>
  <sheetData>
    <row r="1" spans="1:22">
      <c r="A1" s="38" t="s">
        <v>1</v>
      </c>
    </row>
    <row r="2" spans="1:22" ht="13.5" thickBot="1">
      <c r="A2" s="37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2" ht="26.25" thickBot="1">
      <c r="B3" s="112" t="s">
        <v>58</v>
      </c>
      <c r="C3" s="113"/>
      <c r="D3" s="113"/>
      <c r="E3" s="113"/>
      <c r="F3" s="113"/>
      <c r="G3" s="114"/>
      <c r="H3" s="113" t="s">
        <v>59</v>
      </c>
      <c r="I3" s="113"/>
      <c r="J3" s="113"/>
      <c r="K3" s="113"/>
      <c r="L3" s="113"/>
      <c r="M3" s="112" t="s">
        <v>60</v>
      </c>
      <c r="N3" s="113"/>
      <c r="O3" s="113"/>
      <c r="P3" s="113"/>
      <c r="Q3" s="113"/>
      <c r="R3" s="113"/>
      <c r="S3" s="113"/>
      <c r="T3" s="114"/>
      <c r="U3" s="41" t="s">
        <v>67</v>
      </c>
    </row>
    <row r="4" spans="1:22" s="2" customFormat="1" ht="45.75" customHeight="1">
      <c r="A4" s="10" t="s">
        <v>2</v>
      </c>
      <c r="B4" s="51" t="s">
        <v>37</v>
      </c>
      <c r="C4" s="39" t="s">
        <v>39</v>
      </c>
      <c r="D4" s="39" t="s">
        <v>40</v>
      </c>
      <c r="E4" s="39" t="s">
        <v>43</v>
      </c>
      <c r="F4" s="39" t="s">
        <v>44</v>
      </c>
      <c r="G4" s="52" t="s">
        <v>61</v>
      </c>
      <c r="H4" s="42" t="s">
        <v>62</v>
      </c>
      <c r="I4" s="39" t="s">
        <v>41</v>
      </c>
      <c r="J4" s="39" t="s">
        <v>49</v>
      </c>
      <c r="K4" s="39" t="s">
        <v>50</v>
      </c>
      <c r="L4" s="70" t="s">
        <v>56</v>
      </c>
      <c r="M4" s="51" t="s">
        <v>64</v>
      </c>
      <c r="N4" s="39" t="s">
        <v>35</v>
      </c>
      <c r="O4" s="39" t="s">
        <v>65</v>
      </c>
      <c r="P4" s="39" t="s">
        <v>38</v>
      </c>
      <c r="Q4" s="39" t="s">
        <v>42</v>
      </c>
      <c r="R4" s="39" t="s">
        <v>45</v>
      </c>
      <c r="S4" s="39" t="s">
        <v>66</v>
      </c>
      <c r="T4" s="52" t="s">
        <v>48</v>
      </c>
      <c r="U4" s="81" t="s">
        <v>54</v>
      </c>
      <c r="V4" s="92" t="s">
        <v>51</v>
      </c>
    </row>
    <row r="5" spans="1:22">
      <c r="A5" s="12" t="s">
        <v>3</v>
      </c>
      <c r="B5" s="3">
        <v>24.9</v>
      </c>
      <c r="C5" s="13">
        <v>35</v>
      </c>
      <c r="D5" s="13">
        <v>34.9</v>
      </c>
      <c r="E5" s="13">
        <v>38.9</v>
      </c>
      <c r="F5" s="13">
        <v>23.9</v>
      </c>
      <c r="G5" s="53">
        <v>34</v>
      </c>
      <c r="H5" s="43">
        <v>29.9</v>
      </c>
      <c r="I5" s="13">
        <v>29.9</v>
      </c>
      <c r="J5" s="13">
        <v>35</v>
      </c>
      <c r="K5" s="13">
        <v>32</v>
      </c>
      <c r="L5" s="71">
        <v>34</v>
      </c>
      <c r="M5" s="3">
        <v>30</v>
      </c>
      <c r="N5" s="13">
        <v>27.9</v>
      </c>
      <c r="O5" s="13">
        <v>27.9</v>
      </c>
      <c r="P5" s="13">
        <v>26.9</v>
      </c>
      <c r="Q5" s="13">
        <v>34.9</v>
      </c>
      <c r="R5" s="13">
        <v>24.7</v>
      </c>
      <c r="S5" s="13">
        <v>32</v>
      </c>
      <c r="T5" s="53">
        <v>34.9</v>
      </c>
      <c r="U5" s="82">
        <v>29.9</v>
      </c>
      <c r="V5" s="4">
        <f t="shared" ref="V5:V22" si="0">AVERAGE(L5,K5,J5,T5,S5,G5,R5,F5,E5,Q5,I5,D5,C5,P5,O5,B5,U5,H5,N5,M5)</f>
        <v>31.074999999999989</v>
      </c>
    </row>
    <row r="6" spans="1:22">
      <c r="A6" s="12" t="s">
        <v>19</v>
      </c>
      <c r="B6" s="3">
        <v>17.899999999999999</v>
      </c>
      <c r="C6" s="13">
        <v>23</v>
      </c>
      <c r="D6" s="13">
        <v>21.9</v>
      </c>
      <c r="E6" s="13">
        <v>24.9</v>
      </c>
      <c r="F6" s="13">
        <v>21.9</v>
      </c>
      <c r="G6" s="53">
        <v>20</v>
      </c>
      <c r="H6" s="43">
        <v>23.9</v>
      </c>
      <c r="I6" s="13">
        <v>21.9</v>
      </c>
      <c r="J6" s="13">
        <v>22</v>
      </c>
      <c r="K6" s="13">
        <v>27</v>
      </c>
      <c r="L6" s="71">
        <v>26</v>
      </c>
      <c r="M6" s="3">
        <v>20</v>
      </c>
      <c r="N6" s="15">
        <v>29</v>
      </c>
      <c r="O6" s="13">
        <v>27.9</v>
      </c>
      <c r="P6" s="13">
        <v>21.9</v>
      </c>
      <c r="Q6" s="13">
        <v>19.899999999999999</v>
      </c>
      <c r="R6" s="13">
        <v>21.9</v>
      </c>
      <c r="S6" s="13">
        <v>24</v>
      </c>
      <c r="T6" s="53">
        <v>22.9</v>
      </c>
      <c r="U6" s="82">
        <v>22.4</v>
      </c>
      <c r="V6" s="4">
        <f t="shared" si="0"/>
        <v>23.014999999999993</v>
      </c>
    </row>
    <row r="7" spans="1:22">
      <c r="A7" s="12" t="s">
        <v>12</v>
      </c>
      <c r="B7" s="3">
        <v>11.9</v>
      </c>
      <c r="C7" s="15">
        <v>11.9</v>
      </c>
      <c r="D7" s="13">
        <v>7.9</v>
      </c>
      <c r="E7" s="13">
        <v>8.9</v>
      </c>
      <c r="F7" s="13">
        <v>11.9</v>
      </c>
      <c r="G7" s="53">
        <v>10.8</v>
      </c>
      <c r="H7" s="43">
        <v>8.9</v>
      </c>
      <c r="I7" s="13">
        <v>9.9</v>
      </c>
      <c r="J7" s="13">
        <v>13.9</v>
      </c>
      <c r="K7" s="13">
        <v>13.9</v>
      </c>
      <c r="L7" s="71">
        <v>13.5</v>
      </c>
      <c r="M7" s="3">
        <v>10</v>
      </c>
      <c r="N7" s="13">
        <v>8.9</v>
      </c>
      <c r="O7" s="13">
        <v>8.9</v>
      </c>
      <c r="P7" s="13">
        <v>9.9</v>
      </c>
      <c r="Q7" s="13">
        <v>9.9</v>
      </c>
      <c r="R7" s="13">
        <v>13.9</v>
      </c>
      <c r="S7" s="13">
        <v>12.9</v>
      </c>
      <c r="T7" s="53">
        <v>10.9</v>
      </c>
      <c r="U7" s="82">
        <v>8.9</v>
      </c>
      <c r="V7" s="4">
        <f t="shared" si="0"/>
        <v>10.880000000000003</v>
      </c>
    </row>
    <row r="8" spans="1:22">
      <c r="A8" s="12" t="s">
        <v>4</v>
      </c>
      <c r="B8" s="3">
        <v>6.5</v>
      </c>
      <c r="C8" s="13">
        <v>5.9</v>
      </c>
      <c r="D8" s="13">
        <v>5.9</v>
      </c>
      <c r="E8" s="16">
        <v>5.8</v>
      </c>
      <c r="F8" s="15">
        <v>9.9</v>
      </c>
      <c r="G8" s="53">
        <v>6</v>
      </c>
      <c r="H8" s="43">
        <v>5.8</v>
      </c>
      <c r="I8" s="13">
        <v>8</v>
      </c>
      <c r="J8" s="13">
        <v>4.8</v>
      </c>
      <c r="K8" s="13">
        <v>5</v>
      </c>
      <c r="L8" s="71">
        <v>5.5</v>
      </c>
      <c r="M8" s="3">
        <v>9</v>
      </c>
      <c r="N8" s="16">
        <v>8.5</v>
      </c>
      <c r="O8" s="13">
        <v>5.8</v>
      </c>
      <c r="P8" s="13">
        <v>5.8</v>
      </c>
      <c r="Q8" s="13">
        <v>6.9</v>
      </c>
      <c r="R8" s="13">
        <v>5.4</v>
      </c>
      <c r="S8" s="13">
        <v>5</v>
      </c>
      <c r="T8" s="53">
        <v>9</v>
      </c>
      <c r="U8" s="82">
        <v>5.8</v>
      </c>
      <c r="V8" s="4">
        <f t="shared" si="0"/>
        <v>6.5149999999999988</v>
      </c>
    </row>
    <row r="9" spans="1:22">
      <c r="A9" s="12" t="s">
        <v>5</v>
      </c>
      <c r="B9" s="3">
        <v>16.899999999999999</v>
      </c>
      <c r="C9" s="13">
        <v>16.899999999999999</v>
      </c>
      <c r="D9" s="13">
        <v>18.899999999999999</v>
      </c>
      <c r="E9" s="16">
        <v>16</v>
      </c>
      <c r="F9" s="17">
        <f>10.9*1.5</f>
        <v>16.350000000000001</v>
      </c>
      <c r="G9" s="54">
        <v>12.9</v>
      </c>
      <c r="H9" s="43">
        <v>16.899999999999999</v>
      </c>
      <c r="I9" s="13">
        <v>17.899999999999999</v>
      </c>
      <c r="J9" s="13">
        <v>17.5</v>
      </c>
      <c r="K9" s="13">
        <v>16.899999999999999</v>
      </c>
      <c r="L9" s="71">
        <v>19.899999999999999</v>
      </c>
      <c r="M9" s="6">
        <f>10*1.5</f>
        <v>15</v>
      </c>
      <c r="N9" s="15">
        <v>16.899999999999999</v>
      </c>
      <c r="O9" s="13">
        <v>16.899999999999999</v>
      </c>
      <c r="P9" s="13">
        <v>15</v>
      </c>
      <c r="Q9" s="13">
        <v>14.9</v>
      </c>
      <c r="R9" s="13">
        <v>18.899999999999999</v>
      </c>
      <c r="S9" s="13">
        <v>16.899999999999999</v>
      </c>
      <c r="T9" s="54">
        <v>16.899999999999999</v>
      </c>
      <c r="U9" s="82">
        <v>16.899999999999999</v>
      </c>
      <c r="V9" s="4">
        <f t="shared" si="0"/>
        <v>16.767499999999998</v>
      </c>
    </row>
    <row r="10" spans="1:22">
      <c r="A10" s="12" t="s">
        <v>6</v>
      </c>
      <c r="B10" s="3">
        <v>27.9</v>
      </c>
      <c r="C10" s="13">
        <v>30</v>
      </c>
      <c r="D10" s="13">
        <v>25</v>
      </c>
      <c r="E10" s="16">
        <v>32.9</v>
      </c>
      <c r="F10" s="13">
        <v>34.9</v>
      </c>
      <c r="G10" s="53">
        <v>30</v>
      </c>
      <c r="H10" s="43">
        <v>27.9</v>
      </c>
      <c r="I10" s="13">
        <v>20</v>
      </c>
      <c r="J10" s="13">
        <v>34</v>
      </c>
      <c r="K10" s="17">
        <v>40</v>
      </c>
      <c r="L10" s="72">
        <v>45</v>
      </c>
      <c r="M10" s="3">
        <v>20.9</v>
      </c>
      <c r="N10" s="16">
        <v>21.9</v>
      </c>
      <c r="O10" s="13">
        <v>24.9</v>
      </c>
      <c r="P10" s="17">
        <v>40</v>
      </c>
      <c r="Q10" s="13">
        <v>29</v>
      </c>
      <c r="R10" s="13">
        <v>27</v>
      </c>
      <c r="S10" s="13">
        <v>28</v>
      </c>
      <c r="T10" s="53">
        <v>30</v>
      </c>
      <c r="U10" s="82">
        <v>28.9</v>
      </c>
      <c r="V10" s="4">
        <f t="shared" si="0"/>
        <v>29.909999999999989</v>
      </c>
    </row>
    <row r="11" spans="1:22">
      <c r="A11" s="12" t="s">
        <v>7</v>
      </c>
      <c r="B11" s="3">
        <v>5.9</v>
      </c>
      <c r="C11" s="13">
        <v>4</v>
      </c>
      <c r="D11" s="13">
        <v>4</v>
      </c>
      <c r="E11" s="16">
        <v>5</v>
      </c>
      <c r="F11" s="13">
        <v>3.9</v>
      </c>
      <c r="G11" s="53">
        <v>3</v>
      </c>
      <c r="H11" s="43">
        <v>4.8</v>
      </c>
      <c r="I11" s="13">
        <v>5</v>
      </c>
      <c r="J11" s="13">
        <v>5</v>
      </c>
      <c r="K11" s="13">
        <v>5</v>
      </c>
      <c r="L11" s="71">
        <v>5.5</v>
      </c>
      <c r="M11" s="3">
        <v>4.5</v>
      </c>
      <c r="N11" s="16">
        <v>5</v>
      </c>
      <c r="O11" s="13">
        <v>5</v>
      </c>
      <c r="P11" s="13">
        <v>5</v>
      </c>
      <c r="Q11" s="13">
        <v>7.9</v>
      </c>
      <c r="R11" s="13">
        <v>5</v>
      </c>
      <c r="S11" s="13">
        <v>5</v>
      </c>
      <c r="T11" s="53">
        <v>4.9000000000000004</v>
      </c>
      <c r="U11" s="82">
        <v>4.4000000000000004</v>
      </c>
      <c r="V11" s="4">
        <f t="shared" si="0"/>
        <v>4.8899999999999997</v>
      </c>
    </row>
    <row r="12" spans="1:22">
      <c r="A12" s="12" t="s">
        <v>8</v>
      </c>
      <c r="B12" s="5">
        <v>11.9</v>
      </c>
      <c r="C12" s="15">
        <v>14.5</v>
      </c>
      <c r="D12" s="15">
        <v>11.9</v>
      </c>
      <c r="E12" s="15">
        <v>13.9</v>
      </c>
      <c r="F12" s="15">
        <v>12.9</v>
      </c>
      <c r="G12" s="55">
        <v>12.89</v>
      </c>
      <c r="H12" s="44">
        <v>13.9</v>
      </c>
      <c r="I12" s="15">
        <v>11.9</v>
      </c>
      <c r="J12" s="15">
        <v>13.5</v>
      </c>
      <c r="K12" s="15">
        <v>15.4</v>
      </c>
      <c r="L12" s="73">
        <v>14.8</v>
      </c>
      <c r="M12" s="5">
        <v>9.9</v>
      </c>
      <c r="N12" s="15">
        <v>13.9</v>
      </c>
      <c r="O12" s="15">
        <v>8.9</v>
      </c>
      <c r="P12" s="15">
        <v>12.7</v>
      </c>
      <c r="Q12" s="15">
        <v>9.9</v>
      </c>
      <c r="R12" s="15">
        <v>12.9</v>
      </c>
      <c r="S12" s="15">
        <v>13.7</v>
      </c>
      <c r="T12" s="54">
        <v>14.9</v>
      </c>
      <c r="U12" s="83">
        <v>13.5</v>
      </c>
      <c r="V12" s="4">
        <f t="shared" si="0"/>
        <v>12.889500000000002</v>
      </c>
    </row>
    <row r="13" spans="1:22">
      <c r="A13" s="12" t="s">
        <v>9</v>
      </c>
      <c r="B13" s="3">
        <v>15.9</v>
      </c>
      <c r="C13" s="13">
        <v>16</v>
      </c>
      <c r="D13" s="13">
        <v>16</v>
      </c>
      <c r="E13" s="13">
        <v>15.9</v>
      </c>
      <c r="F13" s="13">
        <v>17.8</v>
      </c>
      <c r="G13" s="53">
        <v>16.100000000000001</v>
      </c>
      <c r="H13" s="43">
        <v>15.9</v>
      </c>
      <c r="I13" s="13">
        <v>16.8</v>
      </c>
      <c r="J13" s="13">
        <v>16.77</v>
      </c>
      <c r="K13" s="18">
        <v>16.14</v>
      </c>
      <c r="L13" s="71">
        <v>16.5</v>
      </c>
      <c r="M13" s="3">
        <v>17</v>
      </c>
      <c r="N13" s="13">
        <v>15.9</v>
      </c>
      <c r="O13" s="13">
        <v>15.9</v>
      </c>
      <c r="P13" s="13">
        <v>14.8</v>
      </c>
      <c r="Q13" s="13">
        <v>15.5</v>
      </c>
      <c r="R13" s="13">
        <v>15</v>
      </c>
      <c r="S13" s="13">
        <v>16.899999999999999</v>
      </c>
      <c r="T13" s="53">
        <v>17</v>
      </c>
      <c r="U13" s="82">
        <v>14.9</v>
      </c>
      <c r="V13" s="4">
        <f t="shared" si="0"/>
        <v>16.1355</v>
      </c>
    </row>
    <row r="14" spans="1:22">
      <c r="A14" s="12" t="s">
        <v>10</v>
      </c>
      <c r="B14" s="3">
        <v>18.899999999999999</v>
      </c>
      <c r="C14" s="15">
        <v>9.9</v>
      </c>
      <c r="D14" s="13">
        <v>18.399999999999999</v>
      </c>
      <c r="E14" s="13">
        <v>17.899999999999999</v>
      </c>
      <c r="F14" s="15">
        <v>11.9</v>
      </c>
      <c r="G14" s="53">
        <v>18.5</v>
      </c>
      <c r="H14" s="43">
        <v>17.899999999999999</v>
      </c>
      <c r="I14" s="13">
        <v>18.899999999999999</v>
      </c>
      <c r="J14" s="13">
        <v>18.22</v>
      </c>
      <c r="K14" s="13">
        <v>16.899999999999999</v>
      </c>
      <c r="L14" s="74">
        <v>17.37</v>
      </c>
      <c r="M14" s="3">
        <v>18.3</v>
      </c>
      <c r="N14" s="13">
        <v>17.899999999999999</v>
      </c>
      <c r="O14" s="13">
        <v>17.899999999999999</v>
      </c>
      <c r="P14" s="13">
        <v>16.5</v>
      </c>
      <c r="Q14" s="13">
        <v>19.899999999999999</v>
      </c>
      <c r="R14" s="13">
        <v>17.399999999999999</v>
      </c>
      <c r="S14" s="13">
        <v>18.899999999999999</v>
      </c>
      <c r="T14" s="54">
        <v>18</v>
      </c>
      <c r="U14" s="82">
        <v>17.899999999999999</v>
      </c>
      <c r="V14" s="4">
        <f t="shared" si="0"/>
        <v>17.374499999999998</v>
      </c>
    </row>
    <row r="15" spans="1:22">
      <c r="A15" s="12" t="s">
        <v>11</v>
      </c>
      <c r="B15" s="3">
        <v>5.5</v>
      </c>
      <c r="C15" s="13">
        <v>5</v>
      </c>
      <c r="D15" s="13">
        <v>4.9000000000000004</v>
      </c>
      <c r="E15" s="13">
        <v>5.5</v>
      </c>
      <c r="F15" s="17">
        <v>5.9</v>
      </c>
      <c r="G15" s="53">
        <v>4.9000000000000004</v>
      </c>
      <c r="H15" s="43">
        <v>5.5</v>
      </c>
      <c r="I15" s="13">
        <v>7</v>
      </c>
      <c r="J15" s="13">
        <v>5.5</v>
      </c>
      <c r="K15" s="13">
        <v>5.8</v>
      </c>
      <c r="L15" s="71">
        <v>5.8</v>
      </c>
      <c r="M15" s="3">
        <v>5</v>
      </c>
      <c r="N15" s="13">
        <v>5.5</v>
      </c>
      <c r="O15" s="13">
        <v>5.5</v>
      </c>
      <c r="P15" s="13">
        <v>5.2</v>
      </c>
      <c r="Q15" s="13">
        <v>5.5</v>
      </c>
      <c r="R15" s="13">
        <v>5.9</v>
      </c>
      <c r="S15" s="13">
        <v>5.8</v>
      </c>
      <c r="T15" s="53">
        <v>4.9000000000000004</v>
      </c>
      <c r="U15" s="82">
        <v>5.5</v>
      </c>
      <c r="V15" s="4">
        <f t="shared" si="0"/>
        <v>5.5050000000000008</v>
      </c>
    </row>
    <row r="16" spans="1:22">
      <c r="A16" s="12" t="s">
        <v>13</v>
      </c>
      <c r="B16" s="3">
        <v>5.9</v>
      </c>
      <c r="C16" s="13">
        <v>5</v>
      </c>
      <c r="D16" s="13">
        <v>5.9</v>
      </c>
      <c r="E16" s="13">
        <v>5.5</v>
      </c>
      <c r="F16" s="17">
        <v>6.9</v>
      </c>
      <c r="G16" s="53">
        <v>7</v>
      </c>
      <c r="H16" s="43">
        <v>5.9</v>
      </c>
      <c r="I16" s="13">
        <v>6</v>
      </c>
      <c r="J16" s="13">
        <v>6</v>
      </c>
      <c r="K16" s="13">
        <v>6.1</v>
      </c>
      <c r="L16" s="71">
        <v>6.2</v>
      </c>
      <c r="M16" s="3">
        <v>5.5</v>
      </c>
      <c r="N16" s="13">
        <v>5.5</v>
      </c>
      <c r="O16" s="13">
        <v>5.9</v>
      </c>
      <c r="P16" s="13">
        <v>5.5</v>
      </c>
      <c r="Q16" s="13">
        <v>5.9</v>
      </c>
      <c r="R16" s="13">
        <v>5.5</v>
      </c>
      <c r="S16" s="13">
        <v>6</v>
      </c>
      <c r="T16" s="53">
        <v>6.9</v>
      </c>
      <c r="U16" s="82">
        <v>5.8</v>
      </c>
      <c r="V16" s="4">
        <f t="shared" si="0"/>
        <v>5.9450000000000012</v>
      </c>
    </row>
    <row r="17" spans="1:22">
      <c r="A17" s="12" t="s">
        <v>14</v>
      </c>
      <c r="B17" s="3">
        <v>10.9</v>
      </c>
      <c r="C17" s="13">
        <v>11.9</v>
      </c>
      <c r="D17" s="13">
        <v>11.9</v>
      </c>
      <c r="E17" s="13">
        <v>11.9</v>
      </c>
      <c r="F17" s="13">
        <v>11.9</v>
      </c>
      <c r="G17" s="53">
        <v>11.9</v>
      </c>
      <c r="H17" s="45">
        <f>13.9*0.75</f>
        <v>10.425000000000001</v>
      </c>
      <c r="I17" s="13">
        <v>9.9</v>
      </c>
      <c r="J17" s="13">
        <v>10</v>
      </c>
      <c r="K17" s="13">
        <v>9.9</v>
      </c>
      <c r="L17" s="71">
        <v>11.9</v>
      </c>
      <c r="M17" s="3">
        <v>9.9</v>
      </c>
      <c r="N17" s="17">
        <f>13.9*0.75</f>
        <v>10.425000000000001</v>
      </c>
      <c r="O17" s="13">
        <v>11.9</v>
      </c>
      <c r="P17" s="13">
        <v>9.9</v>
      </c>
      <c r="Q17" s="13">
        <v>11.9</v>
      </c>
      <c r="R17" s="13">
        <v>9.9</v>
      </c>
      <c r="S17" s="13">
        <v>12.9</v>
      </c>
      <c r="T17" s="53">
        <v>10</v>
      </c>
      <c r="U17" s="84">
        <f>13.9*0.75</f>
        <v>10.425000000000001</v>
      </c>
      <c r="V17" s="4">
        <f t="shared" si="0"/>
        <v>10.988750000000005</v>
      </c>
    </row>
    <row r="18" spans="1:22">
      <c r="A18" s="12" t="s">
        <v>15</v>
      </c>
      <c r="B18" s="3">
        <v>16.899999999999999</v>
      </c>
      <c r="C18" s="13">
        <v>24.9</v>
      </c>
      <c r="D18" s="13">
        <v>23.9</v>
      </c>
      <c r="E18" s="13">
        <v>14.9</v>
      </c>
      <c r="F18" s="13">
        <v>19.100000000000001</v>
      </c>
      <c r="G18" s="53">
        <v>25.9</v>
      </c>
      <c r="H18" s="44">
        <v>14.9</v>
      </c>
      <c r="I18" s="15">
        <v>23.9</v>
      </c>
      <c r="J18" s="15">
        <v>23.9</v>
      </c>
      <c r="K18" s="15">
        <v>23.5</v>
      </c>
      <c r="L18" s="73">
        <v>24.9</v>
      </c>
      <c r="M18" s="3">
        <v>14.9</v>
      </c>
      <c r="N18" s="13">
        <v>14.9</v>
      </c>
      <c r="O18" s="13">
        <v>23.9</v>
      </c>
      <c r="P18" s="15">
        <v>19.899999999999999</v>
      </c>
      <c r="Q18" s="13">
        <v>19.899999999999999</v>
      </c>
      <c r="R18" s="15">
        <v>19.899999999999999</v>
      </c>
      <c r="S18" s="15">
        <v>24.9</v>
      </c>
      <c r="T18" s="53">
        <v>25</v>
      </c>
      <c r="U18" s="83">
        <v>14.9</v>
      </c>
      <c r="V18" s="4">
        <f t="shared" si="0"/>
        <v>20.74499999999999</v>
      </c>
    </row>
    <row r="19" spans="1:22">
      <c r="A19" s="12" t="s">
        <v>18</v>
      </c>
      <c r="B19" s="3">
        <v>17.899999999999999</v>
      </c>
      <c r="C19" s="13">
        <v>17.899999999999999</v>
      </c>
      <c r="D19" s="13">
        <v>17.899999999999999</v>
      </c>
      <c r="E19" s="13">
        <v>17.899999999999999</v>
      </c>
      <c r="F19" s="13">
        <v>15.9</v>
      </c>
      <c r="G19" s="53">
        <v>20</v>
      </c>
      <c r="H19" s="43">
        <v>17.899999999999999</v>
      </c>
      <c r="I19" s="13">
        <v>18.5</v>
      </c>
      <c r="J19" s="13">
        <v>14.9</v>
      </c>
      <c r="K19" s="13">
        <v>14.5</v>
      </c>
      <c r="L19" s="71">
        <v>13.8</v>
      </c>
      <c r="M19" s="3">
        <v>14.9</v>
      </c>
      <c r="N19" s="13">
        <v>17.899999999999999</v>
      </c>
      <c r="O19" s="13">
        <v>17.899999999999999</v>
      </c>
      <c r="P19" s="13">
        <v>15.8</v>
      </c>
      <c r="Q19" s="13">
        <v>16.899999999999999</v>
      </c>
      <c r="R19" s="13">
        <v>19.899999999999999</v>
      </c>
      <c r="S19" s="13">
        <v>14.8</v>
      </c>
      <c r="T19" s="54">
        <v>18</v>
      </c>
      <c r="U19" s="82">
        <v>17.899999999999999</v>
      </c>
      <c r="V19" s="4">
        <f t="shared" si="0"/>
        <v>17.055</v>
      </c>
    </row>
    <row r="20" spans="1:22">
      <c r="A20" s="12" t="s">
        <v>52</v>
      </c>
      <c r="B20" s="3">
        <v>11.9</v>
      </c>
      <c r="C20" s="13">
        <v>9.9</v>
      </c>
      <c r="D20" s="13">
        <v>10.9</v>
      </c>
      <c r="E20" s="13">
        <v>7.9</v>
      </c>
      <c r="F20" s="15">
        <v>11.9</v>
      </c>
      <c r="G20" s="53">
        <v>10</v>
      </c>
      <c r="H20" s="43">
        <v>10.9</v>
      </c>
      <c r="I20" s="13">
        <v>13.5</v>
      </c>
      <c r="J20" s="13">
        <v>12</v>
      </c>
      <c r="K20" s="18">
        <v>10.81</v>
      </c>
      <c r="L20" s="71">
        <v>12.7</v>
      </c>
      <c r="M20" s="3">
        <v>10</v>
      </c>
      <c r="N20" s="13">
        <v>7.9</v>
      </c>
      <c r="O20" s="13">
        <v>7.9</v>
      </c>
      <c r="P20" s="13">
        <v>10.9</v>
      </c>
      <c r="Q20" s="13">
        <v>9.9</v>
      </c>
      <c r="R20" s="13">
        <v>15.3</v>
      </c>
      <c r="S20" s="13">
        <v>12</v>
      </c>
      <c r="T20" s="54">
        <v>10</v>
      </c>
      <c r="U20" s="82">
        <v>9.9</v>
      </c>
      <c r="V20" s="4">
        <f t="shared" si="0"/>
        <v>10.810500000000001</v>
      </c>
    </row>
    <row r="21" spans="1:22">
      <c r="A21" s="12" t="s">
        <v>16</v>
      </c>
      <c r="B21" s="3">
        <v>16.899999999999999</v>
      </c>
      <c r="C21" s="13">
        <v>11.9</v>
      </c>
      <c r="D21" s="13">
        <v>15.9</v>
      </c>
      <c r="E21" s="13">
        <v>15.9</v>
      </c>
      <c r="F21" s="13">
        <v>15.9</v>
      </c>
      <c r="G21" s="53">
        <v>17</v>
      </c>
      <c r="H21" s="43">
        <v>10.9</v>
      </c>
      <c r="I21" s="13">
        <v>16</v>
      </c>
      <c r="J21" s="13">
        <v>19</v>
      </c>
      <c r="K21" s="13">
        <v>15.8</v>
      </c>
      <c r="L21" s="71">
        <v>16.399999999999999</v>
      </c>
      <c r="M21" s="3">
        <v>9.9</v>
      </c>
      <c r="N21" s="13">
        <v>15.9</v>
      </c>
      <c r="O21" s="13">
        <v>15.9</v>
      </c>
      <c r="P21" s="13">
        <v>13.7</v>
      </c>
      <c r="Q21" s="13">
        <v>15.9</v>
      </c>
      <c r="R21" s="13">
        <v>16.899999999999999</v>
      </c>
      <c r="S21" s="13">
        <v>16.7</v>
      </c>
      <c r="T21" s="53">
        <v>14.9</v>
      </c>
      <c r="U21" s="82">
        <v>14.9</v>
      </c>
      <c r="V21" s="4">
        <f t="shared" si="0"/>
        <v>15.314999999999998</v>
      </c>
    </row>
    <row r="22" spans="1:22" ht="13.5" thickBot="1">
      <c r="A22" s="19" t="s">
        <v>17</v>
      </c>
      <c r="B22" s="56">
        <v>25.27</v>
      </c>
      <c r="C22" s="21">
        <v>25</v>
      </c>
      <c r="D22" s="21">
        <v>22.9</v>
      </c>
      <c r="E22" s="21">
        <v>22.9</v>
      </c>
      <c r="F22" s="21">
        <v>29.9</v>
      </c>
      <c r="G22" s="57">
        <v>25</v>
      </c>
      <c r="H22" s="46">
        <v>25.27</v>
      </c>
      <c r="I22" s="20">
        <v>25.27</v>
      </c>
      <c r="J22" s="21">
        <v>24.6</v>
      </c>
      <c r="K22" s="21">
        <v>26.3</v>
      </c>
      <c r="L22" s="75">
        <v>25.27</v>
      </c>
      <c r="M22" s="56">
        <v>25.27</v>
      </c>
      <c r="N22" s="21">
        <v>22.9</v>
      </c>
      <c r="O22" s="21">
        <v>21.9</v>
      </c>
      <c r="P22" s="21">
        <v>24.8</v>
      </c>
      <c r="Q22" s="21">
        <v>25.9</v>
      </c>
      <c r="R22" s="21">
        <v>29.9</v>
      </c>
      <c r="S22" s="21">
        <v>24.9</v>
      </c>
      <c r="T22" s="80">
        <v>25.27</v>
      </c>
      <c r="U22" s="85">
        <v>26.9</v>
      </c>
      <c r="V22" s="93">
        <f t="shared" si="0"/>
        <v>25.270999999999994</v>
      </c>
    </row>
    <row r="23" spans="1:22" s="9" customFormat="1" ht="13.5" thickBot="1">
      <c r="A23" s="23" t="s">
        <v>20</v>
      </c>
      <c r="B23" s="7">
        <f t="shared" ref="B23:U23" si="1">SUM(B5:B22)</f>
        <v>269.77000000000004</v>
      </c>
      <c r="C23" s="24">
        <f t="shared" si="1"/>
        <v>278.60000000000002</v>
      </c>
      <c r="D23" s="24">
        <f t="shared" si="1"/>
        <v>279</v>
      </c>
      <c r="E23" s="24">
        <f t="shared" si="1"/>
        <v>282.5</v>
      </c>
      <c r="F23" s="24">
        <f t="shared" si="1"/>
        <v>282.75000000000006</v>
      </c>
      <c r="G23" s="25">
        <f t="shared" si="1"/>
        <v>285.89</v>
      </c>
      <c r="H23" s="47">
        <f t="shared" si="1"/>
        <v>267.49500000000006</v>
      </c>
      <c r="I23" s="24">
        <f t="shared" si="1"/>
        <v>280.27000000000004</v>
      </c>
      <c r="J23" s="24">
        <f t="shared" si="1"/>
        <v>296.59000000000003</v>
      </c>
      <c r="K23" s="24">
        <f t="shared" si="1"/>
        <v>300.95000000000005</v>
      </c>
      <c r="L23" s="76">
        <f t="shared" si="1"/>
        <v>315.03999999999996</v>
      </c>
      <c r="M23" s="7">
        <f t="shared" si="1"/>
        <v>249.97000000000006</v>
      </c>
      <c r="N23" s="24">
        <f t="shared" si="1"/>
        <v>266.72500000000002</v>
      </c>
      <c r="O23" s="24">
        <f t="shared" si="1"/>
        <v>270.80000000000007</v>
      </c>
      <c r="P23" s="24">
        <f t="shared" si="1"/>
        <v>274.2</v>
      </c>
      <c r="Q23" s="24">
        <f t="shared" si="1"/>
        <v>280.50000000000006</v>
      </c>
      <c r="R23" s="24">
        <f t="shared" si="1"/>
        <v>285.3</v>
      </c>
      <c r="S23" s="24">
        <f t="shared" si="1"/>
        <v>291.3</v>
      </c>
      <c r="T23" s="25">
        <f t="shared" si="1"/>
        <v>294.37</v>
      </c>
      <c r="U23" s="8">
        <f t="shared" si="1"/>
        <v>269.72500000000008</v>
      </c>
      <c r="V23" s="8">
        <f t="shared" ref="V23" si="2">SUM(V5:V22)</f>
        <v>281.08724999999998</v>
      </c>
    </row>
    <row r="24" spans="1:22" s="9" customFormat="1">
      <c r="A24" s="26"/>
      <c r="B24" s="58"/>
      <c r="C24" s="27"/>
      <c r="D24" s="27"/>
      <c r="E24" s="27"/>
      <c r="F24" s="27"/>
      <c r="G24" s="59"/>
      <c r="H24" s="27"/>
      <c r="I24" s="27"/>
      <c r="J24" s="27"/>
      <c r="K24" s="27"/>
      <c r="L24" s="27"/>
      <c r="M24" s="58"/>
      <c r="N24" s="27"/>
      <c r="O24" s="27"/>
      <c r="P24" s="27"/>
      <c r="Q24" s="27"/>
      <c r="R24" s="27"/>
      <c r="S24" s="27"/>
      <c r="T24" s="59"/>
      <c r="U24" s="86"/>
      <c r="V24" s="86"/>
    </row>
    <row r="25" spans="1:22">
      <c r="A25" s="12" t="s">
        <v>21</v>
      </c>
      <c r="B25" s="3">
        <v>115</v>
      </c>
      <c r="C25" s="13" t="s">
        <v>57</v>
      </c>
      <c r="D25" s="13" t="s">
        <v>57</v>
      </c>
      <c r="E25" s="13">
        <v>64.900000000000006</v>
      </c>
      <c r="F25" s="13">
        <v>65</v>
      </c>
      <c r="G25" s="53">
        <v>110</v>
      </c>
      <c r="H25" s="43">
        <v>75</v>
      </c>
      <c r="I25" s="13">
        <v>79</v>
      </c>
      <c r="J25" s="13">
        <v>80</v>
      </c>
      <c r="K25" s="13">
        <v>78</v>
      </c>
      <c r="L25" s="13" t="s">
        <v>57</v>
      </c>
      <c r="M25" s="13" t="s">
        <v>57</v>
      </c>
      <c r="N25" s="13">
        <v>100</v>
      </c>
      <c r="O25" s="18">
        <v>84.92</v>
      </c>
      <c r="P25" s="13">
        <v>76</v>
      </c>
      <c r="Q25" s="13">
        <v>119.9</v>
      </c>
      <c r="R25" s="13">
        <v>75</v>
      </c>
      <c r="S25" s="13">
        <v>80</v>
      </c>
      <c r="T25" s="53">
        <v>80</v>
      </c>
      <c r="U25" s="82">
        <v>76</v>
      </c>
      <c r="V25" s="4">
        <f>AVERAGE(L25,K25,J25,T25,S25,G25,R25,F25,E25,Q25,I25,D25,C25,P25,O25,B25,U25,H25,N25,M25)</f>
        <v>84.919999999999987</v>
      </c>
    </row>
    <row r="26" spans="1:22">
      <c r="A26" s="12" t="s">
        <v>22</v>
      </c>
      <c r="B26" s="3">
        <v>95</v>
      </c>
      <c r="C26" s="13" t="s">
        <v>57</v>
      </c>
      <c r="D26" s="13" t="s">
        <v>57</v>
      </c>
      <c r="E26" s="13">
        <v>74.900000000000006</v>
      </c>
      <c r="F26" s="13">
        <v>70</v>
      </c>
      <c r="G26" s="53">
        <v>89.9</v>
      </c>
      <c r="H26" s="43">
        <v>85</v>
      </c>
      <c r="I26" s="13">
        <v>88</v>
      </c>
      <c r="J26" s="13">
        <v>75</v>
      </c>
      <c r="K26" s="18">
        <v>85.13</v>
      </c>
      <c r="L26" s="13" t="s">
        <v>57</v>
      </c>
      <c r="M26" s="13" t="s">
        <v>57</v>
      </c>
      <c r="N26" s="13">
        <v>75</v>
      </c>
      <c r="O26" s="18">
        <v>85.13</v>
      </c>
      <c r="P26" s="13">
        <v>89</v>
      </c>
      <c r="Q26" s="13">
        <v>99.9</v>
      </c>
      <c r="R26" s="13">
        <v>89</v>
      </c>
      <c r="S26" s="13">
        <v>89</v>
      </c>
      <c r="T26" s="55">
        <v>85.13</v>
      </c>
      <c r="U26" s="82">
        <v>87</v>
      </c>
      <c r="V26" s="4">
        <f>AVERAGE(L26,K26,J26,T26,S26,G26,R26,F26,E26,Q26,I26,D26,C26,P26,O26,B26,U26,H26,N26,M26)</f>
        <v>85.130624999999995</v>
      </c>
    </row>
    <row r="27" spans="1:22">
      <c r="A27" s="12" t="s">
        <v>23</v>
      </c>
      <c r="B27" s="3">
        <v>31.9</v>
      </c>
      <c r="C27" s="13" t="s">
        <v>57</v>
      </c>
      <c r="D27" s="13" t="s">
        <v>57</v>
      </c>
      <c r="E27" s="13">
        <v>25.9</v>
      </c>
      <c r="F27" s="13">
        <v>30</v>
      </c>
      <c r="G27" s="53">
        <v>24.9</v>
      </c>
      <c r="H27" s="43">
        <v>27.9</v>
      </c>
      <c r="I27" s="13">
        <v>27.9</v>
      </c>
      <c r="J27" s="13">
        <v>33</v>
      </c>
      <c r="K27" s="13">
        <v>31</v>
      </c>
      <c r="L27" s="13" t="s">
        <v>57</v>
      </c>
      <c r="M27" s="13" t="s">
        <v>57</v>
      </c>
      <c r="N27" s="13">
        <v>27.9</v>
      </c>
      <c r="O27" s="13">
        <v>25</v>
      </c>
      <c r="P27" s="13">
        <v>28.4</v>
      </c>
      <c r="Q27" s="13">
        <v>29.9</v>
      </c>
      <c r="R27" s="13">
        <v>26</v>
      </c>
      <c r="S27" s="13">
        <v>34</v>
      </c>
      <c r="T27" s="53">
        <v>28</v>
      </c>
      <c r="U27" s="82">
        <v>27.9</v>
      </c>
      <c r="V27" s="4">
        <f>AVERAGE(L27,K27,J27,T27,S27,G27,R27,F27,E27,Q27,I27,D27,C27,P27,O27,B27,U27,H27,N27,M27)</f>
        <v>28.724999999999991</v>
      </c>
    </row>
    <row r="28" spans="1:22">
      <c r="A28" s="12" t="s">
        <v>24</v>
      </c>
      <c r="B28" s="3">
        <v>39.9</v>
      </c>
      <c r="C28" s="13" t="s">
        <v>57</v>
      </c>
      <c r="D28" s="13" t="s">
        <v>57</v>
      </c>
      <c r="E28" s="13">
        <v>33</v>
      </c>
      <c r="F28" s="13">
        <v>30</v>
      </c>
      <c r="G28" s="53">
        <v>33</v>
      </c>
      <c r="H28" s="43">
        <v>33</v>
      </c>
      <c r="I28" s="13">
        <v>35</v>
      </c>
      <c r="J28" s="13">
        <v>41</v>
      </c>
      <c r="K28" s="13">
        <v>34</v>
      </c>
      <c r="L28" s="13" t="s">
        <v>57</v>
      </c>
      <c r="M28" s="13" t="s">
        <v>57</v>
      </c>
      <c r="N28" s="13">
        <v>33</v>
      </c>
      <c r="O28" s="13">
        <v>33</v>
      </c>
      <c r="P28" s="13">
        <v>32</v>
      </c>
      <c r="Q28" s="13">
        <v>49.9</v>
      </c>
      <c r="R28" s="13">
        <v>32</v>
      </c>
      <c r="S28" s="13">
        <v>41</v>
      </c>
      <c r="T28" s="53">
        <v>33</v>
      </c>
      <c r="U28" s="82">
        <v>33</v>
      </c>
      <c r="V28" s="4">
        <f>AVERAGE(L28,K28,J28,T28,S28,G28,R28,F28,E28,Q28,I28,D28,C28,P28,O28,B28,U28,H28,N28,M28)</f>
        <v>35.362499999999997</v>
      </c>
    </row>
    <row r="29" spans="1:22">
      <c r="A29" s="12" t="s">
        <v>25</v>
      </c>
      <c r="B29" s="3">
        <v>12.9</v>
      </c>
      <c r="C29" s="13" t="s">
        <v>57</v>
      </c>
      <c r="D29" s="13" t="s">
        <v>57</v>
      </c>
      <c r="E29" s="13">
        <v>11.9</v>
      </c>
      <c r="F29" s="15">
        <v>3.3</v>
      </c>
      <c r="G29" s="53">
        <v>7.9</v>
      </c>
      <c r="H29" s="43">
        <v>12</v>
      </c>
      <c r="I29" s="13">
        <v>14</v>
      </c>
      <c r="J29" s="13">
        <v>14</v>
      </c>
      <c r="K29" s="13">
        <v>14</v>
      </c>
      <c r="L29" s="13" t="s">
        <v>57</v>
      </c>
      <c r="M29" s="13" t="s">
        <v>57</v>
      </c>
      <c r="N29" s="15">
        <v>12.9</v>
      </c>
      <c r="O29" s="13">
        <v>12</v>
      </c>
      <c r="P29" s="13">
        <v>12</v>
      </c>
      <c r="Q29" s="13">
        <v>9.9</v>
      </c>
      <c r="R29" s="13">
        <v>14</v>
      </c>
      <c r="S29" s="13">
        <v>14</v>
      </c>
      <c r="T29" s="53">
        <v>10</v>
      </c>
      <c r="U29" s="82">
        <v>12</v>
      </c>
      <c r="V29" s="4">
        <f>AVERAGE(L29,K29,J29,T29,S29,G29,R29,F29,E29,Q29,I29,D29,C29,P29,O29,B29,U29,H29,N29,M29)</f>
        <v>11.675000000000001</v>
      </c>
    </row>
    <row r="30" spans="1:22">
      <c r="A30" s="30" t="s">
        <v>26</v>
      </c>
      <c r="B30" s="60">
        <f t="shared" ref="B30:U30" si="3">SUM(B25:B29)</f>
        <v>294.7</v>
      </c>
      <c r="C30" s="31">
        <f t="shared" si="3"/>
        <v>0</v>
      </c>
      <c r="D30" s="31">
        <f t="shared" si="3"/>
        <v>0</v>
      </c>
      <c r="E30" s="31">
        <f t="shared" si="3"/>
        <v>210.60000000000002</v>
      </c>
      <c r="F30" s="31">
        <f t="shared" si="3"/>
        <v>198.3</v>
      </c>
      <c r="G30" s="61">
        <f t="shared" si="3"/>
        <v>265.7</v>
      </c>
      <c r="H30" s="48">
        <f t="shared" si="3"/>
        <v>232.9</v>
      </c>
      <c r="I30" s="31">
        <f t="shared" si="3"/>
        <v>243.9</v>
      </c>
      <c r="J30" s="31">
        <f t="shared" si="3"/>
        <v>243</v>
      </c>
      <c r="K30" s="31">
        <f t="shared" si="3"/>
        <v>242.13</v>
      </c>
      <c r="L30" s="77">
        <f t="shared" si="3"/>
        <v>0</v>
      </c>
      <c r="M30" s="60">
        <f t="shared" si="3"/>
        <v>0</v>
      </c>
      <c r="N30" s="31">
        <f t="shared" si="3"/>
        <v>248.8</v>
      </c>
      <c r="O30" s="31">
        <f t="shared" si="3"/>
        <v>240.05</v>
      </c>
      <c r="P30" s="31">
        <f t="shared" si="3"/>
        <v>237.4</v>
      </c>
      <c r="Q30" s="31">
        <f t="shared" si="3"/>
        <v>309.5</v>
      </c>
      <c r="R30" s="31">
        <f t="shared" si="3"/>
        <v>236</v>
      </c>
      <c r="S30" s="31">
        <f t="shared" si="3"/>
        <v>258</v>
      </c>
      <c r="T30" s="61">
        <f t="shared" si="3"/>
        <v>236.13</v>
      </c>
      <c r="U30" s="87">
        <f t="shared" si="3"/>
        <v>235.9</v>
      </c>
      <c r="V30" s="87">
        <f t="shared" ref="V30" si="4">SUM(V25:V29)</f>
        <v>245.81312499999996</v>
      </c>
    </row>
    <row r="31" spans="1:22">
      <c r="A31" s="28"/>
      <c r="B31" s="62"/>
      <c r="C31" s="29"/>
      <c r="D31" s="29"/>
      <c r="E31" s="29"/>
      <c r="F31" s="29"/>
      <c r="G31" s="63"/>
      <c r="H31" s="29"/>
      <c r="I31" s="29"/>
      <c r="J31" s="29"/>
      <c r="K31" s="29"/>
      <c r="L31" s="29"/>
      <c r="M31" s="62"/>
      <c r="N31" s="29"/>
      <c r="O31" s="29"/>
      <c r="P31" s="29"/>
      <c r="Q31" s="29"/>
      <c r="R31" s="29"/>
      <c r="S31" s="29"/>
      <c r="T31" s="63"/>
      <c r="U31" s="88"/>
      <c r="V31" s="88"/>
    </row>
    <row r="32" spans="1:22">
      <c r="A32" s="12" t="s">
        <v>27</v>
      </c>
      <c r="B32" s="3">
        <v>5.9</v>
      </c>
      <c r="C32" s="13">
        <v>5.9</v>
      </c>
      <c r="D32" s="13">
        <v>2.5</v>
      </c>
      <c r="E32" s="13">
        <v>5.9</v>
      </c>
      <c r="F32" s="13">
        <v>2.9</v>
      </c>
      <c r="G32" s="53">
        <v>1.9</v>
      </c>
      <c r="H32" s="43">
        <v>4.9000000000000004</v>
      </c>
      <c r="I32" s="13">
        <v>5.5</v>
      </c>
      <c r="J32" s="13" t="s">
        <v>57</v>
      </c>
      <c r="K32" s="13" t="s">
        <v>57</v>
      </c>
      <c r="L32" s="13" t="s">
        <v>57</v>
      </c>
      <c r="M32" s="13" t="s">
        <v>57</v>
      </c>
      <c r="N32" s="16">
        <v>4.9000000000000004</v>
      </c>
      <c r="O32" s="13">
        <v>5.9</v>
      </c>
      <c r="P32" s="13">
        <v>3.8</v>
      </c>
      <c r="Q32" s="13">
        <v>3.9</v>
      </c>
      <c r="R32" s="13">
        <v>6</v>
      </c>
      <c r="S32" s="13" t="s">
        <v>57</v>
      </c>
      <c r="T32" s="54">
        <v>3.5</v>
      </c>
      <c r="U32" s="82">
        <v>5.0999999999999996</v>
      </c>
      <c r="V32" s="4">
        <f t="shared" ref="V32:V38" si="5">AVERAGE(L32,K32,J32,T32,S32,G32,R32,F32,E32,Q32,I32,D32,C32,P32,O32,B32,U32,H32,N32,M32)</f>
        <v>4.5666666666666664</v>
      </c>
    </row>
    <row r="33" spans="1:22">
      <c r="A33" s="12" t="s">
        <v>28</v>
      </c>
      <c r="B33" s="3">
        <v>5.9</v>
      </c>
      <c r="C33" s="13">
        <v>3.5</v>
      </c>
      <c r="D33" s="13">
        <v>4</v>
      </c>
      <c r="E33" s="13">
        <v>6.9</v>
      </c>
      <c r="F33" s="13">
        <v>3.9</v>
      </c>
      <c r="G33" s="53">
        <v>8.9</v>
      </c>
      <c r="H33" s="43">
        <v>6.9</v>
      </c>
      <c r="I33" s="13">
        <v>6</v>
      </c>
      <c r="J33" s="13" t="s">
        <v>57</v>
      </c>
      <c r="K33" s="13" t="s">
        <v>57</v>
      </c>
      <c r="L33" s="13" t="s">
        <v>57</v>
      </c>
      <c r="M33" s="13" t="s">
        <v>57</v>
      </c>
      <c r="N33" s="16">
        <v>4.9000000000000004</v>
      </c>
      <c r="O33" s="13">
        <v>5.9</v>
      </c>
      <c r="P33" s="13">
        <v>5.0999999999999996</v>
      </c>
      <c r="Q33" s="13">
        <v>3.9</v>
      </c>
      <c r="R33" s="13">
        <v>5.9</v>
      </c>
      <c r="S33" s="13" t="s">
        <v>57</v>
      </c>
      <c r="T33" s="54">
        <v>3.5</v>
      </c>
      <c r="U33" s="82">
        <v>6.9</v>
      </c>
      <c r="V33" s="4">
        <f t="shared" si="5"/>
        <v>5.4733333333333336</v>
      </c>
    </row>
    <row r="34" spans="1:22">
      <c r="A34" s="12" t="s">
        <v>29</v>
      </c>
      <c r="B34" s="3">
        <v>2.9</v>
      </c>
      <c r="C34" s="13">
        <v>1.9</v>
      </c>
      <c r="D34" s="13">
        <v>1</v>
      </c>
      <c r="E34" s="13">
        <v>1.9</v>
      </c>
      <c r="F34" s="13">
        <v>1.9</v>
      </c>
      <c r="G34" s="53">
        <v>1.9</v>
      </c>
      <c r="H34" s="43">
        <v>2.5</v>
      </c>
      <c r="I34" s="13">
        <v>2.5</v>
      </c>
      <c r="J34" s="13" t="s">
        <v>57</v>
      </c>
      <c r="K34" s="13" t="s">
        <v>57</v>
      </c>
      <c r="L34" s="13" t="s">
        <v>57</v>
      </c>
      <c r="M34" s="13" t="s">
        <v>57</v>
      </c>
      <c r="N34" s="16">
        <v>2.5</v>
      </c>
      <c r="O34" s="13">
        <v>1.9</v>
      </c>
      <c r="P34" s="13">
        <v>1.9</v>
      </c>
      <c r="Q34" s="13">
        <v>2.9</v>
      </c>
      <c r="R34" s="13">
        <v>2.9</v>
      </c>
      <c r="S34" s="13" t="s">
        <v>57</v>
      </c>
      <c r="T34" s="53">
        <v>1.9</v>
      </c>
      <c r="U34" s="82">
        <v>2.5</v>
      </c>
      <c r="V34" s="4">
        <f t="shared" si="5"/>
        <v>2.1999999999999997</v>
      </c>
    </row>
    <row r="35" spans="1:22">
      <c r="A35" s="12" t="s">
        <v>30</v>
      </c>
      <c r="B35" s="3">
        <v>3.9</v>
      </c>
      <c r="C35" s="13">
        <v>4.9000000000000004</v>
      </c>
      <c r="D35" s="13">
        <v>4</v>
      </c>
      <c r="E35" s="13">
        <v>1.9</v>
      </c>
      <c r="F35" s="13">
        <v>3.9</v>
      </c>
      <c r="G35" s="53">
        <v>2.9</v>
      </c>
      <c r="H35" s="43">
        <v>1.9</v>
      </c>
      <c r="I35" s="18">
        <v>3.55</v>
      </c>
      <c r="J35" s="13" t="s">
        <v>57</v>
      </c>
      <c r="K35" s="13" t="s">
        <v>57</v>
      </c>
      <c r="L35" s="13" t="s">
        <v>57</v>
      </c>
      <c r="M35" s="13" t="s">
        <v>57</v>
      </c>
      <c r="N35" s="16">
        <v>4.9000000000000004</v>
      </c>
      <c r="O35" s="13">
        <v>3.9</v>
      </c>
      <c r="P35" s="13">
        <v>1.9</v>
      </c>
      <c r="Q35" s="13">
        <v>3.9</v>
      </c>
      <c r="R35" s="13">
        <v>4.9000000000000004</v>
      </c>
      <c r="S35" s="13" t="s">
        <v>57</v>
      </c>
      <c r="T35" s="53">
        <v>4.9000000000000004</v>
      </c>
      <c r="U35" s="82">
        <v>1.9</v>
      </c>
      <c r="V35" s="4">
        <f t="shared" si="5"/>
        <v>3.5499999999999994</v>
      </c>
    </row>
    <row r="36" spans="1:22">
      <c r="A36" s="12" t="s">
        <v>31</v>
      </c>
      <c r="B36" s="3">
        <v>9.9</v>
      </c>
      <c r="C36" s="13">
        <v>4.9000000000000004</v>
      </c>
      <c r="D36" s="13">
        <v>7</v>
      </c>
      <c r="E36" s="13">
        <v>7.9</v>
      </c>
      <c r="F36" s="13">
        <v>9.9</v>
      </c>
      <c r="G36" s="53">
        <v>9.9</v>
      </c>
      <c r="H36" s="43">
        <v>7.9</v>
      </c>
      <c r="I36" s="13">
        <v>15</v>
      </c>
      <c r="J36" s="13" t="s">
        <v>57</v>
      </c>
      <c r="K36" s="13" t="s">
        <v>57</v>
      </c>
      <c r="L36" s="13" t="s">
        <v>57</v>
      </c>
      <c r="M36" s="13" t="s">
        <v>57</v>
      </c>
      <c r="N36" s="16">
        <v>7.9</v>
      </c>
      <c r="O36" s="13">
        <v>8.9</v>
      </c>
      <c r="P36" s="13">
        <v>10.4</v>
      </c>
      <c r="Q36" s="13">
        <v>8.9</v>
      </c>
      <c r="R36" s="18">
        <v>9.02</v>
      </c>
      <c r="S36" s="13" t="s">
        <v>57</v>
      </c>
      <c r="T36" s="53">
        <v>9.9</v>
      </c>
      <c r="U36" s="82">
        <v>7.9</v>
      </c>
      <c r="V36" s="4">
        <f t="shared" si="5"/>
        <v>9.0213333333333345</v>
      </c>
    </row>
    <row r="37" spans="1:22">
      <c r="A37" s="12" t="s">
        <v>53</v>
      </c>
      <c r="B37" s="3">
        <v>8.9</v>
      </c>
      <c r="C37" s="13">
        <v>8.9</v>
      </c>
      <c r="D37" s="13">
        <v>5.9</v>
      </c>
      <c r="E37" s="13">
        <v>7.9</v>
      </c>
      <c r="F37" s="13">
        <v>7.9</v>
      </c>
      <c r="G37" s="53">
        <v>7.9</v>
      </c>
      <c r="H37" s="43">
        <v>7.9</v>
      </c>
      <c r="I37" s="13">
        <v>12.9</v>
      </c>
      <c r="J37" s="13" t="s">
        <v>57</v>
      </c>
      <c r="K37" s="13" t="s">
        <v>57</v>
      </c>
      <c r="L37" s="13" t="s">
        <v>57</v>
      </c>
      <c r="M37" s="13" t="s">
        <v>57</v>
      </c>
      <c r="N37" s="16">
        <v>5.9</v>
      </c>
      <c r="O37" s="13">
        <v>6.9</v>
      </c>
      <c r="P37" s="13">
        <v>9.9</v>
      </c>
      <c r="Q37" s="13">
        <v>4.9000000000000004</v>
      </c>
      <c r="R37" s="13">
        <v>8.9</v>
      </c>
      <c r="S37" s="13" t="s">
        <v>57</v>
      </c>
      <c r="T37" s="53">
        <v>8.9</v>
      </c>
      <c r="U37" s="82">
        <v>7.9</v>
      </c>
      <c r="V37" s="4">
        <f t="shared" si="5"/>
        <v>8.1000000000000032</v>
      </c>
    </row>
    <row r="38" spans="1:22">
      <c r="A38" s="12" t="s">
        <v>32</v>
      </c>
      <c r="B38" s="3">
        <v>12.9</v>
      </c>
      <c r="C38" s="13">
        <v>4.9000000000000004</v>
      </c>
      <c r="D38" s="13">
        <v>8</v>
      </c>
      <c r="E38" s="13">
        <v>4.9000000000000004</v>
      </c>
      <c r="F38" s="13">
        <v>9.9</v>
      </c>
      <c r="G38" s="53">
        <v>9.9</v>
      </c>
      <c r="H38" s="43">
        <v>7.9</v>
      </c>
      <c r="I38" s="13">
        <v>20</v>
      </c>
      <c r="J38" s="13" t="s">
        <v>57</v>
      </c>
      <c r="K38" s="13" t="s">
        <v>57</v>
      </c>
      <c r="L38" s="13" t="s">
        <v>57</v>
      </c>
      <c r="M38" s="13" t="s">
        <v>57</v>
      </c>
      <c r="N38" s="16">
        <v>6.9</v>
      </c>
      <c r="O38" s="13">
        <v>6.9</v>
      </c>
      <c r="P38" s="13">
        <v>8.9</v>
      </c>
      <c r="Q38" s="13">
        <v>13.9</v>
      </c>
      <c r="R38" s="18">
        <v>9.49</v>
      </c>
      <c r="S38" s="13" t="s">
        <v>57</v>
      </c>
      <c r="T38" s="53">
        <v>9.9</v>
      </c>
      <c r="U38" s="82">
        <v>7.9</v>
      </c>
      <c r="V38" s="4">
        <f t="shared" si="5"/>
        <v>9.4860000000000007</v>
      </c>
    </row>
    <row r="39" spans="1:22">
      <c r="A39" s="32" t="s">
        <v>33</v>
      </c>
      <c r="B39" s="64">
        <f t="shared" ref="B39:U39" si="6">SUM(B32:B38)</f>
        <v>50.3</v>
      </c>
      <c r="C39" s="33">
        <f t="shared" si="6"/>
        <v>34.9</v>
      </c>
      <c r="D39" s="33">
        <f t="shared" si="6"/>
        <v>32.4</v>
      </c>
      <c r="E39" s="33">
        <f t="shared" si="6"/>
        <v>37.299999999999997</v>
      </c>
      <c r="F39" s="33">
        <f t="shared" si="6"/>
        <v>40.299999999999997</v>
      </c>
      <c r="G39" s="65">
        <f t="shared" si="6"/>
        <v>43.3</v>
      </c>
      <c r="H39" s="49">
        <f t="shared" si="6"/>
        <v>39.9</v>
      </c>
      <c r="I39" s="33">
        <f t="shared" si="6"/>
        <v>65.449999999999989</v>
      </c>
      <c r="J39" s="33">
        <f t="shared" si="6"/>
        <v>0</v>
      </c>
      <c r="K39" s="33">
        <f t="shared" si="6"/>
        <v>0</v>
      </c>
      <c r="L39" s="78">
        <f t="shared" si="6"/>
        <v>0</v>
      </c>
      <c r="M39" s="64">
        <f t="shared" si="6"/>
        <v>0</v>
      </c>
      <c r="N39" s="33">
        <f t="shared" si="6"/>
        <v>37.9</v>
      </c>
      <c r="O39" s="33">
        <f t="shared" si="6"/>
        <v>40.299999999999997</v>
      </c>
      <c r="P39" s="33">
        <f t="shared" si="6"/>
        <v>41.9</v>
      </c>
      <c r="Q39" s="33">
        <f t="shared" si="6"/>
        <v>42.3</v>
      </c>
      <c r="R39" s="33">
        <f t="shared" si="6"/>
        <v>47.110000000000007</v>
      </c>
      <c r="S39" s="33">
        <f t="shared" si="6"/>
        <v>0</v>
      </c>
      <c r="T39" s="65">
        <f t="shared" si="6"/>
        <v>42.5</v>
      </c>
      <c r="U39" s="89">
        <f t="shared" si="6"/>
        <v>40.099999999999994</v>
      </c>
      <c r="V39" s="89">
        <f t="shared" ref="V39" si="7">SUM(V32:V38)</f>
        <v>42.397333333333336</v>
      </c>
    </row>
    <row r="40" spans="1:22" ht="13.5" thickBot="1">
      <c r="B40" s="66"/>
      <c r="C40" s="67"/>
      <c r="D40" s="67"/>
      <c r="E40" s="67"/>
      <c r="F40" s="67"/>
      <c r="G40" s="68"/>
      <c r="H40" s="2"/>
      <c r="I40" s="2"/>
      <c r="J40" s="2"/>
      <c r="K40" s="2"/>
      <c r="L40" s="2"/>
      <c r="M40" s="66"/>
      <c r="N40" s="67"/>
      <c r="O40" s="67"/>
      <c r="P40" s="67"/>
      <c r="Q40" s="67"/>
      <c r="R40" s="67"/>
      <c r="S40" s="67"/>
      <c r="T40" s="68"/>
      <c r="U40" s="90"/>
      <c r="V40" s="90"/>
    </row>
    <row r="41" spans="1:22" ht="13.5" thickBot="1">
      <c r="A41" s="36" t="s">
        <v>34</v>
      </c>
      <c r="B41" s="69">
        <f t="shared" ref="B41:U41" si="8">B23+B30+B39</f>
        <v>614.77</v>
      </c>
      <c r="C41" s="34">
        <f t="shared" si="8"/>
        <v>313.5</v>
      </c>
      <c r="D41" s="34">
        <f t="shared" si="8"/>
        <v>311.39999999999998</v>
      </c>
      <c r="E41" s="34">
        <f t="shared" si="8"/>
        <v>530.4</v>
      </c>
      <c r="F41" s="34">
        <f t="shared" si="8"/>
        <v>521.35</v>
      </c>
      <c r="G41" s="35">
        <f t="shared" si="8"/>
        <v>594.88999999999987</v>
      </c>
      <c r="H41" s="50">
        <f t="shared" si="8"/>
        <v>540.29500000000007</v>
      </c>
      <c r="I41" s="34">
        <f t="shared" si="8"/>
        <v>589.62000000000012</v>
      </c>
      <c r="J41" s="34">
        <f t="shared" si="8"/>
        <v>539.59</v>
      </c>
      <c r="K41" s="34">
        <f t="shared" si="8"/>
        <v>543.08000000000004</v>
      </c>
      <c r="L41" s="79">
        <f t="shared" si="8"/>
        <v>315.03999999999996</v>
      </c>
      <c r="M41" s="69">
        <f t="shared" si="8"/>
        <v>249.97000000000006</v>
      </c>
      <c r="N41" s="34">
        <f t="shared" si="8"/>
        <v>553.42500000000007</v>
      </c>
      <c r="O41" s="34">
        <f t="shared" si="8"/>
        <v>551.15000000000009</v>
      </c>
      <c r="P41" s="34">
        <f t="shared" si="8"/>
        <v>553.5</v>
      </c>
      <c r="Q41" s="34">
        <f t="shared" si="8"/>
        <v>632.29999999999995</v>
      </c>
      <c r="R41" s="34">
        <f t="shared" si="8"/>
        <v>568.41</v>
      </c>
      <c r="S41" s="34">
        <f t="shared" si="8"/>
        <v>549.29999999999995</v>
      </c>
      <c r="T41" s="35">
        <f t="shared" si="8"/>
        <v>573</v>
      </c>
      <c r="U41" s="91">
        <f t="shared" si="8"/>
        <v>545.72500000000014</v>
      </c>
      <c r="V41" s="91">
        <f t="shared" ref="V41" si="9">V23+V30+V39</f>
        <v>569.29770833333328</v>
      </c>
    </row>
    <row r="42" spans="1:22" s="9" customFormat="1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</row>
    <row r="43" spans="1:22">
      <c r="A43" s="100" t="s">
        <v>68</v>
      </c>
      <c r="B43" s="100" t="s">
        <v>58</v>
      </c>
      <c r="C43" s="100" t="s">
        <v>59</v>
      </c>
      <c r="D43" s="100" t="s">
        <v>60</v>
      </c>
      <c r="E43" s="100" t="s">
        <v>71</v>
      </c>
    </row>
    <row r="44" spans="1:22">
      <c r="A44" s="98" t="s">
        <v>20</v>
      </c>
      <c r="B44" s="99">
        <f>G23/B23-1</f>
        <v>5.9754605775289793E-2</v>
      </c>
      <c r="C44" s="99">
        <f>L23/H23-1</f>
        <v>0.1777416400306544</v>
      </c>
      <c r="D44" s="99">
        <f>T23/M23-1</f>
        <v>0.17762131455774677</v>
      </c>
      <c r="E44" s="101">
        <v>0.26031123734848149</v>
      </c>
      <c r="K44" s="94"/>
      <c r="Q44" s="95"/>
    </row>
    <row r="45" spans="1:22">
      <c r="A45" s="98" t="s">
        <v>69</v>
      </c>
      <c r="B45" s="99">
        <f>B30/F30-1</f>
        <v>0.48613212304588993</v>
      </c>
      <c r="C45" s="99">
        <f>I30/H30-1</f>
        <v>4.723057106054096E-2</v>
      </c>
      <c r="D45" s="99">
        <f>Q30/R30-1</f>
        <v>0.31144067796610164</v>
      </c>
      <c r="E45" s="101">
        <v>0.56076651538073619</v>
      </c>
      <c r="F45" s="94"/>
    </row>
    <row r="46" spans="1:22">
      <c r="A46" s="98" t="s">
        <v>70</v>
      </c>
      <c r="B46" s="99">
        <f>B39/D39-1</f>
        <v>0.55246913580246915</v>
      </c>
      <c r="C46" s="99">
        <f>I39/H39-1</f>
        <v>0.64035087719298223</v>
      </c>
      <c r="D46" s="99">
        <f>R39/N39-1</f>
        <v>0.24300791556728263</v>
      </c>
      <c r="E46" s="101">
        <v>1.0200617283950613</v>
      </c>
    </row>
    <row r="47" spans="1:22">
      <c r="H47" s="94"/>
    </row>
    <row r="48" spans="1:22">
      <c r="F48" s="102"/>
    </row>
  </sheetData>
  <mergeCells count="3">
    <mergeCell ref="B3:G3"/>
    <mergeCell ref="H3:L3"/>
    <mergeCell ref="M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rightToLeft="1" tabSelected="1" topLeftCell="B2" workbookViewId="0">
      <selection activeCell="B4" sqref="B4:F4"/>
    </sheetView>
  </sheetViews>
  <sheetFormatPr defaultColWidth="9" defaultRowHeight="12.75"/>
  <cols>
    <col min="1" max="1" width="12.7109375" style="1" customWidth="1"/>
    <col min="2" max="2" width="24.42578125" style="1" bestFit="1" customWidth="1"/>
    <col min="3" max="3" width="9.85546875" style="1" customWidth="1"/>
    <col min="4" max="4" width="9" style="1"/>
    <col min="5" max="5" width="10.42578125" style="1" customWidth="1"/>
    <col min="6" max="16384" width="9" style="1"/>
  </cols>
  <sheetData>
    <row r="2" spans="1:6" ht="15">
      <c r="A2" s="103" t="s">
        <v>72</v>
      </c>
    </row>
    <row r="4" spans="1:6" ht="38.25">
      <c r="A4" s="104" t="s">
        <v>73</v>
      </c>
      <c r="B4" s="104" t="s">
        <v>74</v>
      </c>
      <c r="C4" s="105" t="s">
        <v>75</v>
      </c>
      <c r="D4" s="105" t="s">
        <v>76</v>
      </c>
      <c r="E4" s="105" t="s">
        <v>77</v>
      </c>
      <c r="F4" s="105" t="s">
        <v>78</v>
      </c>
    </row>
    <row r="5" spans="1:6">
      <c r="A5" s="117" t="s">
        <v>58</v>
      </c>
      <c r="B5" s="106" t="s">
        <v>37</v>
      </c>
      <c r="C5" s="107">
        <v>269.77000000000004</v>
      </c>
      <c r="D5" s="107">
        <v>294.7</v>
      </c>
      <c r="E5" s="107">
        <v>50.3</v>
      </c>
      <c r="F5" s="107">
        <v>614.77</v>
      </c>
    </row>
    <row r="6" spans="1:6">
      <c r="A6" s="118"/>
      <c r="B6" s="106" t="s">
        <v>39</v>
      </c>
      <c r="C6" s="107">
        <v>278.60000000000002</v>
      </c>
      <c r="D6" s="107"/>
      <c r="E6" s="107">
        <v>34.9</v>
      </c>
      <c r="F6" s="107">
        <v>313.5</v>
      </c>
    </row>
    <row r="7" spans="1:6">
      <c r="A7" s="118"/>
      <c r="B7" s="106" t="s">
        <v>40</v>
      </c>
      <c r="C7" s="107">
        <v>279</v>
      </c>
      <c r="D7" s="107"/>
      <c r="E7" s="107">
        <v>32.4</v>
      </c>
      <c r="F7" s="107">
        <v>311.39999999999998</v>
      </c>
    </row>
    <row r="8" spans="1:6">
      <c r="A8" s="118"/>
      <c r="B8" s="106" t="s">
        <v>43</v>
      </c>
      <c r="C8" s="107">
        <v>282.5</v>
      </c>
      <c r="D8" s="107">
        <v>210.60000000000002</v>
      </c>
      <c r="E8" s="107">
        <v>37.299999999999997</v>
      </c>
      <c r="F8" s="107">
        <v>530.4</v>
      </c>
    </row>
    <row r="9" spans="1:6">
      <c r="A9" s="118"/>
      <c r="B9" s="106" t="s">
        <v>44</v>
      </c>
      <c r="C9" s="107">
        <v>282.75000000000006</v>
      </c>
      <c r="D9" s="107">
        <v>198.3</v>
      </c>
      <c r="E9" s="107">
        <v>40.299999999999997</v>
      </c>
      <c r="F9" s="107">
        <v>521.35</v>
      </c>
    </row>
    <row r="10" spans="1:6">
      <c r="A10" s="119"/>
      <c r="B10" s="106" t="s">
        <v>61</v>
      </c>
      <c r="C10" s="107">
        <v>285.89</v>
      </c>
      <c r="D10" s="107">
        <v>265.7</v>
      </c>
      <c r="E10" s="107">
        <v>43.3</v>
      </c>
      <c r="F10" s="107">
        <v>594.88999999999987</v>
      </c>
    </row>
    <row r="11" spans="1:6">
      <c r="A11" s="120" t="s">
        <v>59</v>
      </c>
      <c r="B11" s="108" t="s">
        <v>79</v>
      </c>
      <c r="C11" s="109">
        <v>267.49500000000006</v>
      </c>
      <c r="D11" s="109">
        <v>232.9</v>
      </c>
      <c r="E11" s="109">
        <v>39.9</v>
      </c>
      <c r="F11" s="109">
        <v>540.29500000000007</v>
      </c>
    </row>
    <row r="12" spans="1:6">
      <c r="A12" s="121"/>
      <c r="B12" s="108" t="s">
        <v>41</v>
      </c>
      <c r="C12" s="109">
        <v>280.27000000000004</v>
      </c>
      <c r="D12" s="109">
        <v>243.9</v>
      </c>
      <c r="E12" s="109">
        <v>65.449999999999989</v>
      </c>
      <c r="F12" s="109">
        <v>589.62000000000012</v>
      </c>
    </row>
    <row r="13" spans="1:6">
      <c r="A13" s="121"/>
      <c r="B13" s="108" t="s">
        <v>49</v>
      </c>
      <c r="C13" s="109">
        <v>296.59000000000003</v>
      </c>
      <c r="D13" s="109">
        <v>243</v>
      </c>
      <c r="E13" s="109"/>
      <c r="F13" s="109">
        <v>539.59</v>
      </c>
    </row>
    <row r="14" spans="1:6">
      <c r="A14" s="121"/>
      <c r="B14" s="108" t="s">
        <v>80</v>
      </c>
      <c r="C14" s="109">
        <v>300.95000000000005</v>
      </c>
      <c r="D14" s="109">
        <v>242.13</v>
      </c>
      <c r="E14" s="109"/>
      <c r="F14" s="109">
        <v>543.08000000000004</v>
      </c>
    </row>
    <row r="15" spans="1:6">
      <c r="A15" s="122"/>
      <c r="B15" s="108" t="s">
        <v>56</v>
      </c>
      <c r="C15" s="109">
        <v>315.03999999999996</v>
      </c>
      <c r="D15" s="109"/>
      <c r="E15" s="109"/>
      <c r="F15" s="109">
        <v>315.03999999999996</v>
      </c>
    </row>
    <row r="16" spans="1:6">
      <c r="A16" s="117" t="s">
        <v>60</v>
      </c>
      <c r="B16" s="106" t="s">
        <v>64</v>
      </c>
      <c r="C16" s="107">
        <v>249.97000000000006</v>
      </c>
      <c r="D16" s="107"/>
      <c r="E16" s="107"/>
      <c r="F16" s="107">
        <v>249.97000000000006</v>
      </c>
    </row>
    <row r="17" spans="1:6">
      <c r="A17" s="118"/>
      <c r="B17" s="106" t="s">
        <v>35</v>
      </c>
      <c r="C17" s="107">
        <v>266.72500000000002</v>
      </c>
      <c r="D17" s="107">
        <v>248.8</v>
      </c>
      <c r="E17" s="107">
        <v>37.9</v>
      </c>
      <c r="F17" s="107">
        <v>553.42500000000007</v>
      </c>
    </row>
    <row r="18" spans="1:6">
      <c r="A18" s="118"/>
      <c r="B18" s="106" t="s">
        <v>55</v>
      </c>
      <c r="C18" s="107">
        <v>270.80000000000007</v>
      </c>
      <c r="D18" s="107">
        <v>240.05</v>
      </c>
      <c r="E18" s="107">
        <v>40.299999999999997</v>
      </c>
      <c r="F18" s="107">
        <v>551.15000000000009</v>
      </c>
    </row>
    <row r="19" spans="1:6">
      <c r="A19" s="118"/>
      <c r="B19" s="106" t="s">
        <v>38</v>
      </c>
      <c r="C19" s="107">
        <v>274.2</v>
      </c>
      <c r="D19" s="107">
        <v>237.4</v>
      </c>
      <c r="E19" s="107">
        <v>41.9</v>
      </c>
      <c r="F19" s="107">
        <v>553.5</v>
      </c>
    </row>
    <row r="20" spans="1:6">
      <c r="A20" s="118"/>
      <c r="B20" s="106" t="s">
        <v>42</v>
      </c>
      <c r="C20" s="107">
        <v>280.50000000000006</v>
      </c>
      <c r="D20" s="107">
        <v>309.5</v>
      </c>
      <c r="E20" s="107">
        <v>42.3</v>
      </c>
      <c r="F20" s="107">
        <v>632.29999999999995</v>
      </c>
    </row>
    <row r="21" spans="1:6">
      <c r="A21" s="118"/>
      <c r="B21" s="106" t="s">
        <v>45</v>
      </c>
      <c r="C21" s="107">
        <v>285.3</v>
      </c>
      <c r="D21" s="107">
        <v>236</v>
      </c>
      <c r="E21" s="107">
        <v>47.110000000000007</v>
      </c>
      <c r="F21" s="107">
        <v>568.41</v>
      </c>
    </row>
    <row r="22" spans="1:6">
      <c r="A22" s="118"/>
      <c r="B22" s="106" t="s">
        <v>47</v>
      </c>
      <c r="C22" s="107">
        <v>291.3</v>
      </c>
      <c r="D22" s="107">
        <v>258</v>
      </c>
      <c r="E22" s="107"/>
      <c r="F22" s="107">
        <v>549.29999999999995</v>
      </c>
    </row>
    <row r="23" spans="1:6">
      <c r="A23" s="119"/>
      <c r="B23" s="106" t="s">
        <v>48</v>
      </c>
      <c r="C23" s="107">
        <v>294.37</v>
      </c>
      <c r="D23" s="107">
        <v>236.13</v>
      </c>
      <c r="E23" s="107">
        <v>42.5</v>
      </c>
      <c r="F23" s="107">
        <v>573</v>
      </c>
    </row>
    <row r="24" spans="1:6">
      <c r="A24" s="111" t="s">
        <v>67</v>
      </c>
      <c r="B24" s="108" t="s">
        <v>54</v>
      </c>
      <c r="C24" s="109">
        <v>269.72500000000008</v>
      </c>
      <c r="D24" s="109">
        <v>235.9</v>
      </c>
      <c r="E24" s="109">
        <v>40.099999999999994</v>
      </c>
      <c r="F24" s="109">
        <v>545.72500000000014</v>
      </c>
    </row>
    <row r="25" spans="1:6" ht="14.25" customHeight="1">
      <c r="A25" s="115" t="s">
        <v>81</v>
      </c>
      <c r="B25" s="116"/>
      <c r="C25" s="110">
        <v>281.08724999999998</v>
      </c>
      <c r="D25" s="110">
        <v>245.81312499999996</v>
      </c>
      <c r="E25" s="110">
        <v>42.397333333333336</v>
      </c>
      <c r="F25" s="110">
        <v>569.29770833333328</v>
      </c>
    </row>
  </sheetData>
  <mergeCells count="4">
    <mergeCell ref="A25:B25"/>
    <mergeCell ref="A5:A10"/>
    <mergeCell ref="A11:A15"/>
    <mergeCell ref="A16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מסודר לפי עלות</vt:lpstr>
      <vt:lpstr>מסודר לפי אזור</vt:lpstr>
      <vt:lpstr>טבלה מסכמת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Yalli Canaani</dc:creator>
  <cp:lastModifiedBy>ruba simaan</cp:lastModifiedBy>
  <cp:lastPrinted>2015-09-01T06:06:19Z</cp:lastPrinted>
  <dcterms:created xsi:type="dcterms:W3CDTF">2012-10-10T07:35:10Z</dcterms:created>
  <dcterms:modified xsi:type="dcterms:W3CDTF">2015-09-14T07:58:07Z</dcterms:modified>
</cp:coreProperties>
</file>